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D91" lockStructure="1" lockWindows="1"/>
  <bookViews>
    <workbookView xWindow="0" yWindow="0" windowWidth="28800" windowHeight="12660" tabRatio="629"/>
  </bookViews>
  <sheets>
    <sheet name="Výd. 2014" sheetId="23" r:id="rId1"/>
    <sheet name="Výd. 2015" sheetId="22" r:id="rId2"/>
    <sheet name="Výd. 2016" sheetId="21" r:id="rId3"/>
    <sheet name="Výd. 2017" sheetId="20" r:id="rId4"/>
    <sheet name="Výd. 2018" sheetId="19" r:id="rId5"/>
    <sheet name="Výd. 2019" sheetId="18" r:id="rId6"/>
    <sheet name="Výd. 2020" sheetId="17" r:id="rId7"/>
    <sheet name="Výd. 2021" sheetId="16" r:id="rId8"/>
    <sheet name="Výd. 2022" sheetId="15" r:id="rId9"/>
    <sheet name="Výd. 2023" sheetId="3" r:id="rId10"/>
    <sheet name="∑∑ Oprávnené výdavky" sheetId="24" r:id="rId11"/>
  </sheets>
  <definedNames>
    <definedName name="druh_vydavku" localSheetId="0">'Výd. 2014'!$W$1:$W$2</definedName>
    <definedName name="druh_vydavku" localSheetId="1">'Výd. 2015'!$W$1:$W$2</definedName>
    <definedName name="druh_vydavku" localSheetId="2">'Výd. 2016'!$W$1:$W$2</definedName>
    <definedName name="druh_vydavku" localSheetId="3">'Výd. 2017'!$W$1:$W$2</definedName>
    <definedName name="druh_vydavku" localSheetId="4">'Výd. 2018'!$W$1:$W$2</definedName>
    <definedName name="druh_vydavku" localSheetId="5">'Výd. 2019'!$W$1:$W$2</definedName>
    <definedName name="druh_vydavku" localSheetId="6">'Výd. 2020'!$W$1:$W$2</definedName>
    <definedName name="druh_vydavku" localSheetId="7">'Výd. 2021'!$W$1:$W$2</definedName>
    <definedName name="druh_vydavku" localSheetId="8">'Výd. 2022'!$W$1:$W$2</definedName>
    <definedName name="druh_vydavku">'Výd. 2023'!$W$1:$W$2</definedName>
    <definedName name="Marketing" localSheetId="0">'Výd. 2014'!$Y$17</definedName>
    <definedName name="Marketing" localSheetId="1">'Výd. 2015'!$Y$17</definedName>
    <definedName name="Marketing" localSheetId="2">'Výd. 2016'!$Y$17</definedName>
    <definedName name="Marketing" localSheetId="3">'Výd. 2017'!$Y$17</definedName>
    <definedName name="Marketing" localSheetId="4">'Výd. 2018'!$Y$17</definedName>
    <definedName name="Marketing" localSheetId="5">'Výd. 2019'!$Y$17</definedName>
    <definedName name="Marketing" localSheetId="6">'Výd. 2020'!$Y$17</definedName>
    <definedName name="Marketing" localSheetId="7">'Výd. 2021'!$Y$17</definedName>
    <definedName name="Marketing" localSheetId="8">'Výd. 2022'!$Y$17</definedName>
    <definedName name="Marketing">'Výd. 2023'!$Y$17</definedName>
    <definedName name="Marketing11" localSheetId="0">'Výd. 2014'!$Y$64:$Y$65</definedName>
    <definedName name="Marketing11" localSheetId="1">'Výd. 2015'!$Y$64:$Y$65</definedName>
    <definedName name="Marketing11" localSheetId="2">'Výd. 2016'!$Y$64:$Y$65</definedName>
    <definedName name="Marketing11" localSheetId="3">'Výd. 2017'!$Y$64:$Y$65</definedName>
    <definedName name="Marketing11" localSheetId="4">'Výd. 2018'!$Y$64:$Y$65</definedName>
    <definedName name="Marketing11" localSheetId="5">'Výd. 2019'!$Y$64:$Y$65</definedName>
    <definedName name="Marketing11" localSheetId="6">'Výd. 2020'!$Y$64:$Y$65</definedName>
    <definedName name="Marketing11" localSheetId="7">'Výd. 2021'!$Y$64:$Y$65</definedName>
    <definedName name="Marketing11" localSheetId="8">'Výd. 2022'!$Y$64:$Y$65</definedName>
    <definedName name="Marketing11">'Výd. 2023'!$Y$64:$Y$65</definedName>
    <definedName name="priamy" localSheetId="0">'Výd. 2014'!$W$1</definedName>
    <definedName name="priamy" localSheetId="1">'Výd. 2015'!$W$1</definedName>
    <definedName name="priamy" localSheetId="2">'Výd. 2016'!$W$1</definedName>
    <definedName name="priamy" localSheetId="3">'Výd. 2017'!$W$1</definedName>
    <definedName name="priamy" localSheetId="4">'Výd. 2018'!$W$1</definedName>
    <definedName name="priamy" localSheetId="5">'Výd. 2019'!$W$1</definedName>
    <definedName name="priamy" localSheetId="6">'Výd. 2020'!$W$1</definedName>
    <definedName name="priamy" localSheetId="7">'Výd. 2021'!$W$1</definedName>
    <definedName name="priamy" localSheetId="8">'Výd. 2022'!$W$1</definedName>
    <definedName name="priamy">'Výd. 2023'!$W$1</definedName>
    <definedName name="Produktivita15" localSheetId="0">'Výd. 2014'!$Y$43:$Y$45</definedName>
    <definedName name="Produktivita15" localSheetId="1">'Výd. 2015'!$Y$43:$Y$45</definedName>
    <definedName name="Produktivita15" localSheetId="2">'Výd. 2016'!$Y$43:$Y$45</definedName>
    <definedName name="Produktivita15" localSheetId="3">'Výd. 2017'!$Y$43:$Y$45</definedName>
    <definedName name="Produktivita15" localSheetId="4">'Výd. 2018'!$Y$43:$Y$45</definedName>
    <definedName name="Produktivita15" localSheetId="5">'Výd. 2019'!$Y$43:$Y$45</definedName>
    <definedName name="Produktivita15" localSheetId="6">'Výd. 2020'!$Y$43:$Y$45</definedName>
    <definedName name="Produktivita15" localSheetId="7">'Výd. 2021'!$Y$43:$Y$45</definedName>
    <definedName name="Produktivita15" localSheetId="8">'Výd. 2022'!$Y$43:$Y$45</definedName>
    <definedName name="Produktivita15">'Výd. 2023'!$Y$43:$Y$45</definedName>
    <definedName name="Produktivita16" localSheetId="0">'Výd. 2014'!$Y$47:$Y$51</definedName>
    <definedName name="Produktivita16" localSheetId="1">'Výd. 2015'!$Y$47:$Y$51</definedName>
    <definedName name="Produktivita16" localSheetId="2">'Výd. 2016'!$Y$47:$Y$51</definedName>
    <definedName name="Produktivita16" localSheetId="3">'Výd. 2017'!$Y$47:$Y$51</definedName>
    <definedName name="Produktivita16" localSheetId="4">'Výd. 2018'!$Y$47:$Y$51</definedName>
    <definedName name="Produktivita16" localSheetId="5">'Výd. 2019'!$Y$47:$Y$51</definedName>
    <definedName name="Produktivita16" localSheetId="6">'Výd. 2020'!$Y$47:$Y$51</definedName>
    <definedName name="Produktivita16" localSheetId="7">'Výd. 2021'!$Y$47:$Y$51</definedName>
    <definedName name="Produktivita16" localSheetId="8">'Výd. 2022'!$Y$47:$Y$51</definedName>
    <definedName name="Produktivita16">'Výd. 2023'!$Y$47:$Y$51</definedName>
    <definedName name="Produktivne1" localSheetId="0">'Výd. 2014'!$Y$7:$Y$12</definedName>
    <definedName name="Produktivne1" localSheetId="1">'Výd. 2015'!$Y$7:$Y$12</definedName>
    <definedName name="Produktivne1" localSheetId="2">'Výd. 2016'!$Y$7:$Y$12</definedName>
    <definedName name="Produktivne1" localSheetId="3">'Výd. 2017'!$Y$7:$Y$12</definedName>
    <definedName name="Produktivne1" localSheetId="4">'Výd. 2018'!$Y$7:$Y$12</definedName>
    <definedName name="Produktivne1" localSheetId="5">'Výd. 2019'!$Y$7:$Y$12</definedName>
    <definedName name="Produktivne1" localSheetId="6">'Výd. 2020'!$Y$7:$Y$12</definedName>
    <definedName name="Produktivne1" localSheetId="7">'Výd. 2021'!$Y$7:$Y$12</definedName>
    <definedName name="Produktivne1" localSheetId="8">'Výd. 2022'!$Y$7:$Y$12</definedName>
    <definedName name="Produktivne1">'Výd. 2023'!$Y$7:$Y$12</definedName>
    <definedName name="Produktivne11" localSheetId="0">'Výd. 2014'!$Y$23:$Y$28</definedName>
    <definedName name="Produktivne11" localSheetId="1">'Výd. 2015'!$Y$23:$Y$28</definedName>
    <definedName name="Produktivne11" localSheetId="2">'Výd. 2016'!$Y$23:$Y$28</definedName>
    <definedName name="Produktivne11" localSheetId="3">'Výd. 2017'!$Y$23:$Y$28</definedName>
    <definedName name="Produktivne11" localSheetId="4">'Výd. 2018'!$Y$23:$Y$28</definedName>
    <definedName name="Produktivne11" localSheetId="5">'Výd. 2019'!$Y$23:$Y$28</definedName>
    <definedName name="Produktivne11" localSheetId="6">'Výd. 2020'!$Y$23:$Y$28</definedName>
    <definedName name="Produktivne11" localSheetId="7">'Výd. 2021'!$Y$23:$Y$28</definedName>
    <definedName name="Produktivne11" localSheetId="8">'Výd. 2022'!$Y$23:$Y$28</definedName>
    <definedName name="Produktivne11">'Výd. 2023'!$Y$23:$Y$28</definedName>
    <definedName name="Produktivne12" localSheetId="0">'Výd. 2014'!$Y$30:$Y$35</definedName>
    <definedName name="Produktivne12" localSheetId="1">'Výd. 2015'!$Y$30:$Y$35</definedName>
    <definedName name="Produktivne12" localSheetId="2">'Výd. 2016'!$Y$30:$Y$35</definedName>
    <definedName name="Produktivne12" localSheetId="3">'Výd. 2017'!$Y$30:$Y$35</definedName>
    <definedName name="Produktivne12" localSheetId="4">'Výd. 2018'!$Y$30:$Y$35</definedName>
    <definedName name="Produktivne12" localSheetId="5">'Výd. 2019'!$Y$30:$Y$35</definedName>
    <definedName name="Produktivne12" localSheetId="6">'Výd. 2020'!$Y$30:$Y$35</definedName>
    <definedName name="Produktivne12" localSheetId="7">'Výd. 2021'!$Y$30:$Y$35</definedName>
    <definedName name="Produktivne12" localSheetId="8">'Výd. 2022'!$Y$30:$Y$35</definedName>
    <definedName name="Produktivne12">'Výd. 2023'!$Y$30:$Y$35</definedName>
    <definedName name="Produktivne13" localSheetId="0">'Výd. 2014'!$Y$37:$Y$41</definedName>
    <definedName name="Produktivne13" localSheetId="1">'Výd. 2015'!$Y$37:$Y$41</definedName>
    <definedName name="Produktivne13" localSheetId="2">'Výd. 2016'!$Y$37:$Y$41</definedName>
    <definedName name="Produktivne13" localSheetId="3">'Výd. 2017'!$Y$37:$Y$41</definedName>
    <definedName name="Produktivne13" localSheetId="4">'Výd. 2018'!$Y$37:$Y$41</definedName>
    <definedName name="Produktivne13" localSheetId="5">'Výd. 2019'!$Y$37:$Y$41</definedName>
    <definedName name="Produktivne13" localSheetId="6">'Výd. 2020'!$Y$37:$Y$41</definedName>
    <definedName name="Produktivne13" localSheetId="7">'Výd. 2021'!$Y$37:$Y$41</definedName>
    <definedName name="Produktivne13" localSheetId="8">'Výd. 2022'!$Y$37:$Y$41</definedName>
    <definedName name="Produktivne13">'Výd. 2023'!$Y$37:$Y$41</definedName>
    <definedName name="Produktivne14" localSheetId="0">'Výd. 2014'!$Y$47:$Y$51</definedName>
    <definedName name="Produktivne14" localSheetId="1">'Výd. 2015'!$Y$47:$Y$51</definedName>
    <definedName name="Produktivne14" localSheetId="2">'Výd. 2016'!$Y$47:$Y$51</definedName>
    <definedName name="Produktivne14" localSheetId="3">'Výd. 2017'!$Y$47:$Y$51</definedName>
    <definedName name="Produktivne14" localSheetId="4">'Výd. 2018'!$Y$47:$Y$51</definedName>
    <definedName name="Produktivne14" localSheetId="5">'Výd. 2019'!$Y$47:$Y$51</definedName>
    <definedName name="Produktivne14" localSheetId="6">'Výd. 2020'!$Y$47:$Y$51</definedName>
    <definedName name="Produktivne14" localSheetId="7">'Výd. 2021'!$Y$47:$Y$51</definedName>
    <definedName name="Produktivne14" localSheetId="8">'Výd. 2022'!$Y$47:$Y$51</definedName>
    <definedName name="Produktivne14">'Výd. 2023'!$Y$47:$Y$51</definedName>
    <definedName name="Produktivne2" localSheetId="0">'Výd. 2014'!$Y$14:$Y$15</definedName>
    <definedName name="Produktivne2" localSheetId="1">'Výd. 2015'!$Y$14:$Y$15</definedName>
    <definedName name="Produktivne2" localSheetId="2">'Výd. 2016'!$Y$14:$Y$15</definedName>
    <definedName name="Produktivne2" localSheetId="3">'Výd. 2017'!$Y$14:$Y$15</definedName>
    <definedName name="Produktivne2" localSheetId="4">'Výd. 2018'!$Y$14:$Y$15</definedName>
    <definedName name="Produktivne2" localSheetId="5">'Výd. 2019'!$Y$14:$Y$15</definedName>
    <definedName name="Produktivne2" localSheetId="6">'Výd. 2020'!$Y$14:$Y$15</definedName>
    <definedName name="Produktivne2" localSheetId="7">'Výd. 2021'!$Y$14:$Y$15</definedName>
    <definedName name="Produktivne2" localSheetId="8">'Výd. 2022'!$Y$14:$Y$15</definedName>
    <definedName name="Produktivne2">'Výd. 2023'!$Y$14:$Y$15</definedName>
    <definedName name="Produktivne22" localSheetId="0">'Výd. 2014'!$Y$53:$Y$55</definedName>
    <definedName name="Produktivne22" localSheetId="1">'Výd. 2015'!$Y$53:$Y$55</definedName>
    <definedName name="Produktivne22" localSheetId="2">'Výd. 2016'!$Y$53:$Y$55</definedName>
    <definedName name="Produktivne22" localSheetId="3">'Výd. 2017'!$Y$53:$Y$55</definedName>
    <definedName name="Produktivne22" localSheetId="4">'Výd. 2018'!$Y$53:$Y$55</definedName>
    <definedName name="Produktivne22" localSheetId="5">'Výd. 2019'!$Y$53:$Y$55</definedName>
    <definedName name="Produktivne22" localSheetId="6">'Výd. 2020'!$Y$53:$Y$55</definedName>
    <definedName name="Produktivne22" localSheetId="7">'Výd. 2021'!$Y$53:$Y$55</definedName>
    <definedName name="Produktivne22" localSheetId="8">'Výd. 2022'!$Y$53:$Y$55</definedName>
    <definedName name="Produktivne22">'Výd. 2023'!$Y$53:$Y$55</definedName>
    <definedName name="Produktivne23" localSheetId="0">'Výd. 2014'!$Y$57:$Y$62</definedName>
    <definedName name="Produktivne23" localSheetId="1">'Výd. 2015'!$Y$57:$Y$62</definedName>
    <definedName name="Produktivne23" localSheetId="2">'Výd. 2016'!$Y$57:$Y$62</definedName>
    <definedName name="Produktivne23" localSheetId="3">'Výd. 2017'!$Y$57:$Y$62</definedName>
    <definedName name="Produktivne23" localSheetId="4">'Výd. 2018'!$Y$57:$Y$62</definedName>
    <definedName name="Produktivne23" localSheetId="5">'Výd. 2019'!$Y$57:$Y$62</definedName>
    <definedName name="Produktivne23" localSheetId="6">'Výd. 2020'!$Y$57:$Y$62</definedName>
    <definedName name="Produktivne23" localSheetId="7">'Výd. 2021'!$Y$57:$Y$62</definedName>
    <definedName name="Produktivne23" localSheetId="8">'Výd. 2022'!$Y$57:$Y$62</definedName>
    <definedName name="Produktivne23">'Výd. 2023'!$Y$57:$Y$62</definedName>
    <definedName name="Spracovanie" localSheetId="0">'Výd. 2014'!$Y$19:$Y$21</definedName>
    <definedName name="Spracovanie" localSheetId="1">'Výd. 2015'!$Y$19:$Y$21</definedName>
    <definedName name="Spracovanie" localSheetId="2">'Výd. 2016'!$Y$19:$Y$21</definedName>
    <definedName name="Spracovanie" localSheetId="3">'Výd. 2017'!$Y$19:$Y$21</definedName>
    <definedName name="Spracovanie" localSheetId="4">'Výd. 2018'!$Y$19:$Y$21</definedName>
    <definedName name="Spracovanie" localSheetId="5">'Výd. 2019'!$Y$19:$Y$21</definedName>
    <definedName name="Spracovanie" localSheetId="6">'Výd. 2020'!$Y$19:$Y$21</definedName>
    <definedName name="Spracovanie" localSheetId="7">'Výd. 2021'!$Y$19:$Y$21</definedName>
    <definedName name="Spracovanie" localSheetId="8">'Výd. 2022'!$Y$19:$Y$21</definedName>
    <definedName name="Spracovanie">'Výd. 2023'!$Y$19:$Y$21</definedName>
    <definedName name="Spracovanie11" localSheetId="0">'Výd. 2014'!$Y$67:$Y$71</definedName>
    <definedName name="Spracovanie11" localSheetId="1">'Výd. 2015'!$Y$67:$Y$71</definedName>
    <definedName name="Spracovanie11" localSheetId="2">'Výd. 2016'!$Y$67:$Y$71</definedName>
    <definedName name="Spracovanie11" localSheetId="3">'Výd. 2017'!$Y$67:$Y$71</definedName>
    <definedName name="Spracovanie11" localSheetId="4">'Výd. 2018'!$Y$67:$Y$71</definedName>
    <definedName name="Spracovanie11" localSheetId="5">'Výd. 2019'!$Y$67:$Y$71</definedName>
    <definedName name="Spracovanie11" localSheetId="6">'Výd. 2020'!$Y$67:$Y$71</definedName>
    <definedName name="Spracovanie11" localSheetId="7">'Výd. 2021'!$Y$67:$Y$71</definedName>
    <definedName name="Spracovanie11" localSheetId="8">'Výd. 2022'!$Y$67:$Y$71</definedName>
    <definedName name="Spracovanie11">'Výd. 2023'!$Y$67:$Y$71</definedName>
    <definedName name="Spracovanie12" localSheetId="0">'Výd. 2014'!$Y$73:$Y$77</definedName>
    <definedName name="Spracovanie12" localSheetId="1">'Výd. 2015'!$Y$73:$Y$77</definedName>
    <definedName name="Spracovanie12" localSheetId="2">'Výd. 2016'!$Y$73:$Y$77</definedName>
    <definedName name="Spracovanie12" localSheetId="3">'Výd. 2017'!$Y$73:$Y$77</definedName>
    <definedName name="Spracovanie12" localSheetId="4">'Výd. 2018'!$Y$73:$Y$77</definedName>
    <definedName name="Spracovanie12" localSheetId="5">'Výd. 2019'!$Y$73:$Y$77</definedName>
    <definedName name="Spracovanie12" localSheetId="6">'Výd. 2020'!$Y$73:$Y$77</definedName>
    <definedName name="Spracovanie12" localSheetId="7">'Výd. 2021'!$Y$73:$Y$77</definedName>
    <definedName name="Spracovanie12" localSheetId="8">'Výd. 2022'!$Y$73:$Y$77</definedName>
    <definedName name="Spracovanie12">'Výd. 2023'!$Y$73:$Y$77</definedName>
    <definedName name="Spracovanie13" localSheetId="0">'Výd. 2014'!$Y$79:$Y$84</definedName>
    <definedName name="Spracovanie13" localSheetId="1">'Výd. 2015'!$Y$79:$Y$84</definedName>
    <definedName name="Spracovanie13" localSheetId="2">'Výd. 2016'!$Y$79:$Y$84</definedName>
    <definedName name="Spracovanie13" localSheetId="3">'Výd. 2017'!$Y$79:$Y$84</definedName>
    <definedName name="Spracovanie13" localSheetId="4">'Výd. 2018'!$Y$79:$Y$84</definedName>
    <definedName name="Spracovanie13" localSheetId="5">'Výd. 2019'!$Y$79:$Y$84</definedName>
    <definedName name="Spracovanie13" localSheetId="6">'Výd. 2020'!$Y$79:$Y$84</definedName>
    <definedName name="Spracovanie13" localSheetId="7">'Výd. 2021'!$Y$79:$Y$84</definedName>
    <definedName name="Spracovanie13" localSheetId="8">'Výd. 2022'!$Y$79:$Y$84</definedName>
    <definedName name="Spracovanie13">'Výd. 2023'!$Y$79:$Y$84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4" l="1"/>
  <c r="E6" i="24" l="1"/>
  <c r="W53" i="23"/>
  <c r="V53" i="23"/>
  <c r="U53" i="23"/>
  <c r="T53" i="23"/>
  <c r="S53" i="23"/>
  <c r="O53" i="23"/>
  <c r="N53" i="23"/>
  <c r="Q53" i="23" s="1"/>
  <c r="I53" i="23"/>
  <c r="V52" i="23"/>
  <c r="W52" i="23" s="1"/>
  <c r="U52" i="23"/>
  <c r="T52" i="23"/>
  <c r="S52" i="23"/>
  <c r="O52" i="23"/>
  <c r="N52" i="23"/>
  <c r="Q52" i="23" s="1"/>
  <c r="I52" i="23"/>
  <c r="V51" i="23"/>
  <c r="W51" i="23" s="1"/>
  <c r="U51" i="23"/>
  <c r="T51" i="23"/>
  <c r="S51" i="23"/>
  <c r="Q51" i="23"/>
  <c r="O51" i="23"/>
  <c r="N51" i="23"/>
  <c r="I51" i="23"/>
  <c r="W50" i="23"/>
  <c r="V50" i="23"/>
  <c r="U50" i="23"/>
  <c r="T50" i="23"/>
  <c r="S50" i="23"/>
  <c r="Q50" i="23"/>
  <c r="O50" i="23"/>
  <c r="N50" i="23"/>
  <c r="I50" i="23"/>
  <c r="W49" i="23"/>
  <c r="V49" i="23"/>
  <c r="U49" i="23"/>
  <c r="T49" i="23"/>
  <c r="S49" i="23"/>
  <c r="O49" i="23"/>
  <c r="N49" i="23"/>
  <c r="Q49" i="23" s="1"/>
  <c r="I49" i="23"/>
  <c r="V48" i="23"/>
  <c r="W48" i="23" s="1"/>
  <c r="U48" i="23"/>
  <c r="T48" i="23"/>
  <c r="S48" i="23"/>
  <c r="O48" i="23"/>
  <c r="N48" i="23"/>
  <c r="Q48" i="23" s="1"/>
  <c r="I48" i="23"/>
  <c r="V47" i="23"/>
  <c r="W47" i="23" s="1"/>
  <c r="U47" i="23"/>
  <c r="T47" i="23"/>
  <c r="S47" i="23"/>
  <c r="Q47" i="23"/>
  <c r="O47" i="23"/>
  <c r="N47" i="23"/>
  <c r="I47" i="23"/>
  <c r="W46" i="23"/>
  <c r="V46" i="23"/>
  <c r="U46" i="23"/>
  <c r="T46" i="23"/>
  <c r="S46" i="23"/>
  <c r="Q46" i="23"/>
  <c r="O46" i="23"/>
  <c r="N46" i="23"/>
  <c r="I46" i="23"/>
  <c r="W45" i="23"/>
  <c r="V45" i="23"/>
  <c r="U45" i="23"/>
  <c r="T45" i="23"/>
  <c r="S45" i="23"/>
  <c r="O45" i="23"/>
  <c r="N45" i="23"/>
  <c r="Q45" i="23" s="1"/>
  <c r="I45" i="23"/>
  <c r="V44" i="23"/>
  <c r="W44" i="23" s="1"/>
  <c r="U44" i="23"/>
  <c r="T44" i="23"/>
  <c r="S44" i="23"/>
  <c r="O44" i="23"/>
  <c r="N44" i="23"/>
  <c r="Q44" i="23" s="1"/>
  <c r="I44" i="23"/>
  <c r="V43" i="23"/>
  <c r="W43" i="23" s="1"/>
  <c r="U43" i="23"/>
  <c r="T43" i="23"/>
  <c r="S43" i="23"/>
  <c r="Q43" i="23"/>
  <c r="O43" i="23"/>
  <c r="N43" i="23"/>
  <c r="I43" i="23"/>
  <c r="W42" i="23"/>
  <c r="V42" i="23"/>
  <c r="U42" i="23"/>
  <c r="T42" i="23"/>
  <c r="S42" i="23"/>
  <c r="Q42" i="23"/>
  <c r="O42" i="23"/>
  <c r="N42" i="23"/>
  <c r="I42" i="23"/>
  <c r="W41" i="23"/>
  <c r="V41" i="23"/>
  <c r="U41" i="23"/>
  <c r="T41" i="23"/>
  <c r="S41" i="23"/>
  <c r="O41" i="23"/>
  <c r="N41" i="23"/>
  <c r="Q41" i="23" s="1"/>
  <c r="I41" i="23"/>
  <c r="V40" i="23"/>
  <c r="W40" i="23" s="1"/>
  <c r="U40" i="23"/>
  <c r="T40" i="23"/>
  <c r="S40" i="23"/>
  <c r="O40" i="23"/>
  <c r="N40" i="23"/>
  <c r="Q40" i="23" s="1"/>
  <c r="I40" i="23"/>
  <c r="V39" i="23"/>
  <c r="W39" i="23" s="1"/>
  <c r="U39" i="23"/>
  <c r="T39" i="23"/>
  <c r="S39" i="23"/>
  <c r="Q39" i="23"/>
  <c r="O39" i="23"/>
  <c r="N39" i="23"/>
  <c r="I39" i="23"/>
  <c r="W38" i="23"/>
  <c r="V38" i="23"/>
  <c r="U38" i="23"/>
  <c r="T38" i="23"/>
  <c r="S38" i="23"/>
  <c r="Q38" i="23"/>
  <c r="O38" i="23"/>
  <c r="N38" i="23"/>
  <c r="I38" i="23"/>
  <c r="W37" i="23"/>
  <c r="V37" i="23"/>
  <c r="U37" i="23"/>
  <c r="T37" i="23"/>
  <c r="S37" i="23"/>
  <c r="O37" i="23"/>
  <c r="N37" i="23"/>
  <c r="Q37" i="23" s="1"/>
  <c r="I37" i="23"/>
  <c r="V36" i="23"/>
  <c r="W36" i="23" s="1"/>
  <c r="U36" i="23"/>
  <c r="T36" i="23"/>
  <c r="S36" i="23"/>
  <c r="O36" i="23"/>
  <c r="N36" i="23"/>
  <c r="Q36" i="23" s="1"/>
  <c r="I36" i="23"/>
  <c r="V35" i="23"/>
  <c r="W35" i="23" s="1"/>
  <c r="U35" i="23"/>
  <c r="T35" i="23"/>
  <c r="S35" i="23"/>
  <c r="Q35" i="23"/>
  <c r="O35" i="23"/>
  <c r="N35" i="23"/>
  <c r="I35" i="23"/>
  <c r="W34" i="23"/>
  <c r="V34" i="23"/>
  <c r="U34" i="23"/>
  <c r="T34" i="23"/>
  <c r="S34" i="23"/>
  <c r="Q34" i="23"/>
  <c r="O34" i="23"/>
  <c r="N34" i="23"/>
  <c r="I34" i="23"/>
  <c r="W33" i="23"/>
  <c r="V33" i="23"/>
  <c r="U33" i="23"/>
  <c r="T33" i="23"/>
  <c r="S33" i="23"/>
  <c r="O33" i="23"/>
  <c r="N33" i="23"/>
  <c r="Q33" i="23" s="1"/>
  <c r="I33" i="23"/>
  <c r="V32" i="23"/>
  <c r="W32" i="23" s="1"/>
  <c r="U32" i="23"/>
  <c r="T32" i="23"/>
  <c r="S32" i="23"/>
  <c r="O32" i="23"/>
  <c r="N32" i="23"/>
  <c r="Q32" i="23" s="1"/>
  <c r="I32" i="23"/>
  <c r="V31" i="23"/>
  <c r="W31" i="23" s="1"/>
  <c r="U31" i="23"/>
  <c r="T31" i="23"/>
  <c r="S31" i="23"/>
  <c r="Q31" i="23"/>
  <c r="O31" i="23"/>
  <c r="N31" i="23"/>
  <c r="I31" i="23"/>
  <c r="V30" i="23"/>
  <c r="W30" i="23" s="1"/>
  <c r="U30" i="23"/>
  <c r="T30" i="23"/>
  <c r="S30" i="23"/>
  <c r="O30" i="23"/>
  <c r="N30" i="23"/>
  <c r="Q30" i="23" s="1"/>
  <c r="I30" i="23"/>
  <c r="C17" i="24" s="1"/>
  <c r="E17" i="24" s="1"/>
  <c r="V29" i="23"/>
  <c r="W29" i="23" s="1"/>
  <c r="U29" i="23"/>
  <c r="T29" i="23"/>
  <c r="S29" i="23"/>
  <c r="O29" i="23"/>
  <c r="N29" i="23"/>
  <c r="Q29" i="23" s="1"/>
  <c r="I29" i="23"/>
  <c r="C16" i="24" s="1"/>
  <c r="E16" i="24" s="1"/>
  <c r="V28" i="23"/>
  <c r="W28" i="23" s="1"/>
  <c r="U28" i="23"/>
  <c r="T28" i="23"/>
  <c r="S28" i="23"/>
  <c r="O28" i="23"/>
  <c r="N28" i="23"/>
  <c r="Q28" i="23" s="1"/>
  <c r="I28" i="23"/>
  <c r="C15" i="24" s="1"/>
  <c r="E15" i="24" s="1"/>
  <c r="V27" i="23"/>
  <c r="W27" i="23" s="1"/>
  <c r="U27" i="23"/>
  <c r="T27" i="23"/>
  <c r="S27" i="23"/>
  <c r="O27" i="23"/>
  <c r="N27" i="23"/>
  <c r="Q27" i="23" s="1"/>
  <c r="I27" i="23"/>
  <c r="C14" i="24" s="1"/>
  <c r="E14" i="24" s="1"/>
  <c r="V26" i="23"/>
  <c r="W26" i="23" s="1"/>
  <c r="U26" i="23"/>
  <c r="T26" i="23"/>
  <c r="S26" i="23"/>
  <c r="O26" i="23"/>
  <c r="N26" i="23"/>
  <c r="Q26" i="23" s="1"/>
  <c r="I26" i="23"/>
  <c r="C13" i="24" s="1"/>
  <c r="E13" i="24" s="1"/>
  <c r="V25" i="23"/>
  <c r="W25" i="23" s="1"/>
  <c r="U25" i="23"/>
  <c r="T25" i="23"/>
  <c r="S25" i="23"/>
  <c r="O25" i="23"/>
  <c r="N25" i="23"/>
  <c r="Q25" i="23" s="1"/>
  <c r="I25" i="23"/>
  <c r="C12" i="24" s="1"/>
  <c r="E12" i="24" s="1"/>
  <c r="V24" i="23"/>
  <c r="W24" i="23" s="1"/>
  <c r="U24" i="23"/>
  <c r="T24" i="23"/>
  <c r="S24" i="23"/>
  <c r="O24" i="23"/>
  <c r="N24" i="23"/>
  <c r="Q24" i="23" s="1"/>
  <c r="Q13" i="23" s="1"/>
  <c r="I24" i="23"/>
  <c r="C11" i="24" s="1"/>
  <c r="E11" i="24" s="1"/>
  <c r="V23" i="23"/>
  <c r="W23" i="23" s="1"/>
  <c r="U23" i="23"/>
  <c r="T23" i="23"/>
  <c r="S23" i="23"/>
  <c r="O23" i="23"/>
  <c r="N23" i="23"/>
  <c r="Q23" i="23" s="1"/>
  <c r="I23" i="23"/>
  <c r="C10" i="24" s="1"/>
  <c r="E10" i="24" s="1"/>
  <c r="V22" i="23"/>
  <c r="W22" i="23" s="1"/>
  <c r="U22" i="23"/>
  <c r="T22" i="23"/>
  <c r="S22" i="23"/>
  <c r="O22" i="23"/>
  <c r="N22" i="23"/>
  <c r="Q22" i="23" s="1"/>
  <c r="I22" i="23"/>
  <c r="C9" i="24" s="1"/>
  <c r="E9" i="24" s="1"/>
  <c r="V21" i="23"/>
  <c r="W21" i="23" s="1"/>
  <c r="U21" i="23"/>
  <c r="T21" i="23"/>
  <c r="S21" i="23"/>
  <c r="O21" i="23"/>
  <c r="N21" i="23"/>
  <c r="Q21" i="23" s="1"/>
  <c r="I21" i="23"/>
  <c r="C8" i="24" s="1"/>
  <c r="E8" i="24" s="1"/>
  <c r="V20" i="23"/>
  <c r="W20" i="23" s="1"/>
  <c r="U20" i="23"/>
  <c r="T20" i="23"/>
  <c r="S20" i="23"/>
  <c r="O20" i="23"/>
  <c r="N20" i="23"/>
  <c r="Q20" i="23" s="1"/>
  <c r="I20" i="23"/>
  <c r="C7" i="24" s="1"/>
  <c r="E7" i="24" s="1"/>
  <c r="V19" i="23"/>
  <c r="U19" i="23"/>
  <c r="T19" i="23"/>
  <c r="S19" i="23"/>
  <c r="O19" i="23"/>
  <c r="N19" i="23"/>
  <c r="Q19" i="23" s="1"/>
  <c r="I19" i="23"/>
  <c r="N14" i="23"/>
  <c r="Q14" i="23" s="1"/>
  <c r="P13" i="23"/>
  <c r="M13" i="23"/>
  <c r="L13" i="23"/>
  <c r="K13" i="23"/>
  <c r="J13" i="23"/>
  <c r="P12" i="23"/>
  <c r="M12" i="23"/>
  <c r="L12" i="23"/>
  <c r="K12" i="23"/>
  <c r="J12" i="23"/>
  <c r="P11" i="23"/>
  <c r="M11" i="23"/>
  <c r="M15" i="23" s="1"/>
  <c r="L11" i="23"/>
  <c r="L15" i="23" s="1"/>
  <c r="K11" i="23"/>
  <c r="K15" i="23" s="1"/>
  <c r="J11" i="23"/>
  <c r="J15" i="23" s="1"/>
  <c r="V53" i="22"/>
  <c r="W53" i="22" s="1"/>
  <c r="U53" i="22"/>
  <c r="T53" i="22"/>
  <c r="S53" i="22"/>
  <c r="O53" i="22"/>
  <c r="N53" i="22"/>
  <c r="Q53" i="22" s="1"/>
  <c r="I53" i="22"/>
  <c r="W52" i="22"/>
  <c r="V52" i="22"/>
  <c r="U52" i="22"/>
  <c r="T52" i="22"/>
  <c r="S52" i="22"/>
  <c r="O52" i="22"/>
  <c r="N52" i="22"/>
  <c r="Q52" i="22" s="1"/>
  <c r="I52" i="22"/>
  <c r="V51" i="22"/>
  <c r="W51" i="22" s="1"/>
  <c r="U51" i="22"/>
  <c r="T51" i="22"/>
  <c r="S51" i="22"/>
  <c r="Q51" i="22"/>
  <c r="O51" i="22"/>
  <c r="N51" i="22"/>
  <c r="I51" i="22"/>
  <c r="W50" i="22"/>
  <c r="V50" i="22"/>
  <c r="U50" i="22"/>
  <c r="T50" i="22"/>
  <c r="S50" i="22"/>
  <c r="Q50" i="22"/>
  <c r="O50" i="22"/>
  <c r="N50" i="22"/>
  <c r="I50" i="22"/>
  <c r="V49" i="22"/>
  <c r="W49" i="22" s="1"/>
  <c r="U49" i="22"/>
  <c r="T49" i="22"/>
  <c r="S49" i="22"/>
  <c r="O49" i="22"/>
  <c r="N49" i="22"/>
  <c r="Q49" i="22" s="1"/>
  <c r="I49" i="22"/>
  <c r="W48" i="22"/>
  <c r="V48" i="22"/>
  <c r="U48" i="22"/>
  <c r="T48" i="22"/>
  <c r="S48" i="22"/>
  <c r="O48" i="22"/>
  <c r="N48" i="22"/>
  <c r="Q48" i="22" s="1"/>
  <c r="I48" i="22"/>
  <c r="V47" i="22"/>
  <c r="W47" i="22" s="1"/>
  <c r="U47" i="22"/>
  <c r="T47" i="22"/>
  <c r="S47" i="22"/>
  <c r="Q47" i="22"/>
  <c r="O47" i="22"/>
  <c r="N47" i="22"/>
  <c r="I47" i="22"/>
  <c r="W46" i="22"/>
  <c r="V46" i="22"/>
  <c r="U46" i="22"/>
  <c r="T46" i="22"/>
  <c r="S46" i="22"/>
  <c r="Q46" i="22"/>
  <c r="O46" i="22"/>
  <c r="N46" i="22"/>
  <c r="I46" i="22"/>
  <c r="V45" i="22"/>
  <c r="W45" i="22" s="1"/>
  <c r="U45" i="22"/>
  <c r="T45" i="22"/>
  <c r="S45" i="22"/>
  <c r="O45" i="22"/>
  <c r="N45" i="22"/>
  <c r="Q45" i="22" s="1"/>
  <c r="I45" i="22"/>
  <c r="W44" i="22"/>
  <c r="V44" i="22"/>
  <c r="U44" i="22"/>
  <c r="T44" i="22"/>
  <c r="S44" i="22"/>
  <c r="O44" i="22"/>
  <c r="N44" i="22"/>
  <c r="Q44" i="22" s="1"/>
  <c r="I44" i="22"/>
  <c r="V43" i="22"/>
  <c r="W43" i="22" s="1"/>
  <c r="U43" i="22"/>
  <c r="T43" i="22"/>
  <c r="S43" i="22"/>
  <c r="Q43" i="22"/>
  <c r="O43" i="22"/>
  <c r="N43" i="22"/>
  <c r="I43" i="22"/>
  <c r="W42" i="22"/>
  <c r="V42" i="22"/>
  <c r="U42" i="22"/>
  <c r="T42" i="22"/>
  <c r="S42" i="22"/>
  <c r="Q42" i="22"/>
  <c r="O42" i="22"/>
  <c r="N42" i="22"/>
  <c r="I42" i="22"/>
  <c r="V41" i="22"/>
  <c r="W41" i="22" s="1"/>
  <c r="U41" i="22"/>
  <c r="T41" i="22"/>
  <c r="S41" i="22"/>
  <c r="O41" i="22"/>
  <c r="N41" i="22"/>
  <c r="Q41" i="22" s="1"/>
  <c r="I41" i="22"/>
  <c r="W40" i="22"/>
  <c r="V40" i="22"/>
  <c r="U40" i="22"/>
  <c r="T40" i="22"/>
  <c r="S40" i="22"/>
  <c r="O40" i="22"/>
  <c r="N40" i="22"/>
  <c r="Q40" i="22" s="1"/>
  <c r="I40" i="22"/>
  <c r="V39" i="22"/>
  <c r="W39" i="22" s="1"/>
  <c r="U39" i="22"/>
  <c r="T39" i="22"/>
  <c r="S39" i="22"/>
  <c r="Q39" i="22"/>
  <c r="O39" i="22"/>
  <c r="N39" i="22"/>
  <c r="I39" i="22"/>
  <c r="W38" i="22"/>
  <c r="V38" i="22"/>
  <c r="U38" i="22"/>
  <c r="T38" i="22"/>
  <c r="S38" i="22"/>
  <c r="Q38" i="22"/>
  <c r="O38" i="22"/>
  <c r="N38" i="22"/>
  <c r="I38" i="22"/>
  <c r="V37" i="22"/>
  <c r="W37" i="22" s="1"/>
  <c r="U37" i="22"/>
  <c r="T37" i="22"/>
  <c r="S37" i="22"/>
  <c r="O37" i="22"/>
  <c r="N37" i="22"/>
  <c r="Q37" i="22" s="1"/>
  <c r="I37" i="22"/>
  <c r="W36" i="22"/>
  <c r="V36" i="22"/>
  <c r="U36" i="22"/>
  <c r="T36" i="22"/>
  <c r="S36" i="22"/>
  <c r="O36" i="22"/>
  <c r="N36" i="22"/>
  <c r="Q36" i="22" s="1"/>
  <c r="I36" i="22"/>
  <c r="V35" i="22"/>
  <c r="W35" i="22" s="1"/>
  <c r="U35" i="22"/>
  <c r="T35" i="22"/>
  <c r="S35" i="22"/>
  <c r="Q35" i="22"/>
  <c r="O35" i="22"/>
  <c r="N35" i="22"/>
  <c r="I35" i="22"/>
  <c r="W34" i="22"/>
  <c r="V34" i="22"/>
  <c r="U34" i="22"/>
  <c r="T34" i="22"/>
  <c r="S34" i="22"/>
  <c r="Q34" i="22"/>
  <c r="O34" i="22"/>
  <c r="N34" i="22"/>
  <c r="I34" i="22"/>
  <c r="V33" i="22"/>
  <c r="W33" i="22" s="1"/>
  <c r="U33" i="22"/>
  <c r="T33" i="22"/>
  <c r="S33" i="22"/>
  <c r="O33" i="22"/>
  <c r="N33" i="22"/>
  <c r="Q33" i="22" s="1"/>
  <c r="I33" i="22"/>
  <c r="W32" i="22"/>
  <c r="V32" i="22"/>
  <c r="U32" i="22"/>
  <c r="T32" i="22"/>
  <c r="S32" i="22"/>
  <c r="O32" i="22"/>
  <c r="N32" i="22"/>
  <c r="Q32" i="22" s="1"/>
  <c r="I32" i="22"/>
  <c r="V31" i="22"/>
  <c r="W31" i="22" s="1"/>
  <c r="U31" i="22"/>
  <c r="T31" i="22"/>
  <c r="S31" i="22"/>
  <c r="O31" i="22"/>
  <c r="N31" i="22"/>
  <c r="Q31" i="22" s="1"/>
  <c r="I31" i="22"/>
  <c r="V30" i="22"/>
  <c r="W30" i="22" s="1"/>
  <c r="U30" i="22"/>
  <c r="T30" i="22"/>
  <c r="S30" i="22"/>
  <c r="O30" i="22"/>
  <c r="N30" i="22"/>
  <c r="Q30" i="22" s="1"/>
  <c r="I30" i="22"/>
  <c r="V29" i="22"/>
  <c r="W29" i="22" s="1"/>
  <c r="U29" i="22"/>
  <c r="T29" i="22"/>
  <c r="S29" i="22"/>
  <c r="O29" i="22"/>
  <c r="N29" i="22"/>
  <c r="Q29" i="22" s="1"/>
  <c r="I29" i="22"/>
  <c r="V28" i="22"/>
  <c r="W28" i="22" s="1"/>
  <c r="U28" i="22"/>
  <c r="T28" i="22"/>
  <c r="S28" i="22"/>
  <c r="O28" i="22"/>
  <c r="N28" i="22"/>
  <c r="Q28" i="22" s="1"/>
  <c r="I28" i="22"/>
  <c r="V27" i="22"/>
  <c r="W27" i="22" s="1"/>
  <c r="U27" i="22"/>
  <c r="T27" i="22"/>
  <c r="S27" i="22"/>
  <c r="O27" i="22"/>
  <c r="N27" i="22"/>
  <c r="Q27" i="22" s="1"/>
  <c r="I27" i="22"/>
  <c r="V26" i="22"/>
  <c r="W26" i="22" s="1"/>
  <c r="U26" i="22"/>
  <c r="T26" i="22"/>
  <c r="S26" i="22"/>
  <c r="O26" i="22"/>
  <c r="N26" i="22"/>
  <c r="Q26" i="22" s="1"/>
  <c r="I26" i="22"/>
  <c r="V25" i="22"/>
  <c r="W25" i="22" s="1"/>
  <c r="U25" i="22"/>
  <c r="T25" i="22"/>
  <c r="S25" i="22"/>
  <c r="O25" i="22"/>
  <c r="N25" i="22"/>
  <c r="Q25" i="22" s="1"/>
  <c r="I25" i="22"/>
  <c r="V24" i="22"/>
  <c r="W24" i="22" s="1"/>
  <c r="U24" i="22"/>
  <c r="T24" i="22"/>
  <c r="S24" i="22"/>
  <c r="O24" i="22"/>
  <c r="N24" i="22"/>
  <c r="Q24" i="22" s="1"/>
  <c r="Q13" i="22" s="1"/>
  <c r="I24" i="22"/>
  <c r="V23" i="22"/>
  <c r="W23" i="22" s="1"/>
  <c r="U23" i="22"/>
  <c r="T23" i="22"/>
  <c r="S23" i="22"/>
  <c r="O23" i="22"/>
  <c r="N23" i="22"/>
  <c r="Q23" i="22" s="1"/>
  <c r="I23" i="22"/>
  <c r="V22" i="22"/>
  <c r="W22" i="22" s="1"/>
  <c r="U22" i="22"/>
  <c r="T22" i="22"/>
  <c r="S22" i="22"/>
  <c r="O22" i="22"/>
  <c r="N22" i="22"/>
  <c r="Q22" i="22" s="1"/>
  <c r="I22" i="22"/>
  <c r="W21" i="22"/>
  <c r="V21" i="22"/>
  <c r="U21" i="22"/>
  <c r="T21" i="22"/>
  <c r="S21" i="22"/>
  <c r="O21" i="22"/>
  <c r="N21" i="22"/>
  <c r="Q21" i="22" s="1"/>
  <c r="I21" i="22"/>
  <c r="V20" i="22"/>
  <c r="W20" i="22" s="1"/>
  <c r="U20" i="22"/>
  <c r="T20" i="22"/>
  <c r="S20" i="22"/>
  <c r="O20" i="22"/>
  <c r="N20" i="22"/>
  <c r="Q20" i="22" s="1"/>
  <c r="I20" i="22"/>
  <c r="V19" i="22"/>
  <c r="W19" i="22" s="1"/>
  <c r="U19" i="22"/>
  <c r="T19" i="22"/>
  <c r="S19" i="22"/>
  <c r="O19" i="22"/>
  <c r="N19" i="22"/>
  <c r="Q19" i="22" s="1"/>
  <c r="Q12" i="22" s="1"/>
  <c r="Q15" i="22" s="1"/>
  <c r="I19" i="22"/>
  <c r="Q14" i="22"/>
  <c r="N14" i="22"/>
  <c r="P13" i="22"/>
  <c r="M13" i="22"/>
  <c r="L13" i="22"/>
  <c r="K13" i="22"/>
  <c r="J13" i="22"/>
  <c r="P12" i="22"/>
  <c r="M12" i="22"/>
  <c r="L12" i="22"/>
  <c r="K12" i="22"/>
  <c r="J12" i="22"/>
  <c r="P11" i="22"/>
  <c r="M11" i="22"/>
  <c r="M15" i="22" s="1"/>
  <c r="L11" i="22"/>
  <c r="L15" i="22" s="1"/>
  <c r="K11" i="22"/>
  <c r="K15" i="22" s="1"/>
  <c r="J11" i="22"/>
  <c r="J15" i="22" s="1"/>
  <c r="V53" i="21"/>
  <c r="W53" i="21" s="1"/>
  <c r="U53" i="21"/>
  <c r="T53" i="21"/>
  <c r="S53" i="21"/>
  <c r="Q53" i="21"/>
  <c r="O53" i="21"/>
  <c r="N53" i="21"/>
  <c r="I53" i="21"/>
  <c r="W52" i="21"/>
  <c r="V52" i="21"/>
  <c r="U52" i="21"/>
  <c r="T52" i="21"/>
  <c r="S52" i="21"/>
  <c r="O52" i="21"/>
  <c r="N52" i="21"/>
  <c r="Q52" i="21" s="1"/>
  <c r="I52" i="21"/>
  <c r="V51" i="21"/>
  <c r="W51" i="21" s="1"/>
  <c r="U51" i="21"/>
  <c r="T51" i="21"/>
  <c r="S51" i="21"/>
  <c r="O51" i="21"/>
  <c r="N51" i="21"/>
  <c r="Q51" i="21" s="1"/>
  <c r="I51" i="21"/>
  <c r="W50" i="21"/>
  <c r="V50" i="21"/>
  <c r="U50" i="21"/>
  <c r="T50" i="21"/>
  <c r="S50" i="21"/>
  <c r="Q50" i="21"/>
  <c r="O50" i="21"/>
  <c r="N50" i="21"/>
  <c r="I50" i="21"/>
  <c r="V49" i="21"/>
  <c r="W49" i="21" s="1"/>
  <c r="U49" i="21"/>
  <c r="T49" i="21"/>
  <c r="S49" i="21"/>
  <c r="Q49" i="21"/>
  <c r="O49" i="21"/>
  <c r="N49" i="21"/>
  <c r="I49" i="21"/>
  <c r="W48" i="21"/>
  <c r="V48" i="21"/>
  <c r="U48" i="21"/>
  <c r="T48" i="21"/>
  <c r="S48" i="21"/>
  <c r="O48" i="21"/>
  <c r="N48" i="21"/>
  <c r="Q48" i="21" s="1"/>
  <c r="I48" i="21"/>
  <c r="V47" i="21"/>
  <c r="W47" i="21" s="1"/>
  <c r="U47" i="21"/>
  <c r="T47" i="21"/>
  <c r="S47" i="21"/>
  <c r="O47" i="21"/>
  <c r="N47" i="21"/>
  <c r="Q47" i="21" s="1"/>
  <c r="I47" i="21"/>
  <c r="W46" i="21"/>
  <c r="V46" i="21"/>
  <c r="U46" i="21"/>
  <c r="T46" i="21"/>
  <c r="S46" i="21"/>
  <c r="Q46" i="21"/>
  <c r="O46" i="21"/>
  <c r="N46" i="21"/>
  <c r="I46" i="21"/>
  <c r="V45" i="21"/>
  <c r="W45" i="21" s="1"/>
  <c r="U45" i="21"/>
  <c r="T45" i="21"/>
  <c r="S45" i="21"/>
  <c r="Q45" i="21"/>
  <c r="O45" i="21"/>
  <c r="N45" i="21"/>
  <c r="I45" i="21"/>
  <c r="W44" i="21"/>
  <c r="V44" i="21"/>
  <c r="U44" i="21"/>
  <c r="T44" i="21"/>
  <c r="S44" i="21"/>
  <c r="O44" i="21"/>
  <c r="N44" i="21"/>
  <c r="Q44" i="21" s="1"/>
  <c r="I44" i="21"/>
  <c r="V43" i="21"/>
  <c r="W43" i="21" s="1"/>
  <c r="U43" i="21"/>
  <c r="T43" i="21"/>
  <c r="S43" i="21"/>
  <c r="O43" i="21"/>
  <c r="N43" i="21"/>
  <c r="Q43" i="21" s="1"/>
  <c r="I43" i="21"/>
  <c r="W42" i="21"/>
  <c r="V42" i="21"/>
  <c r="U42" i="21"/>
  <c r="T42" i="21"/>
  <c r="S42" i="21"/>
  <c r="Q42" i="21"/>
  <c r="O42" i="21"/>
  <c r="N42" i="21"/>
  <c r="I42" i="21"/>
  <c r="V41" i="21"/>
  <c r="W41" i="21" s="1"/>
  <c r="U41" i="21"/>
  <c r="T41" i="21"/>
  <c r="S41" i="21"/>
  <c r="Q41" i="21"/>
  <c r="O41" i="21"/>
  <c r="N41" i="21"/>
  <c r="I41" i="21"/>
  <c r="W40" i="21"/>
  <c r="V40" i="21"/>
  <c r="U40" i="21"/>
  <c r="T40" i="21"/>
  <c r="S40" i="21"/>
  <c r="O40" i="21"/>
  <c r="N40" i="21"/>
  <c r="Q40" i="21" s="1"/>
  <c r="I40" i="21"/>
  <c r="V39" i="21"/>
  <c r="W39" i="21" s="1"/>
  <c r="U39" i="21"/>
  <c r="T39" i="21"/>
  <c r="S39" i="21"/>
  <c r="O39" i="21"/>
  <c r="N39" i="21"/>
  <c r="Q39" i="21" s="1"/>
  <c r="I39" i="21"/>
  <c r="W38" i="21"/>
  <c r="V38" i="21"/>
  <c r="U38" i="21"/>
  <c r="T38" i="21"/>
  <c r="S38" i="21"/>
  <c r="Q38" i="21"/>
  <c r="O38" i="21"/>
  <c r="N38" i="21"/>
  <c r="I38" i="21"/>
  <c r="V37" i="21"/>
  <c r="W37" i="21" s="1"/>
  <c r="U37" i="21"/>
  <c r="T37" i="21"/>
  <c r="S37" i="21"/>
  <c r="Q37" i="21"/>
  <c r="O37" i="21"/>
  <c r="N37" i="21"/>
  <c r="I37" i="21"/>
  <c r="W36" i="21"/>
  <c r="V36" i="21"/>
  <c r="U36" i="21"/>
  <c r="T36" i="21"/>
  <c r="S36" i="21"/>
  <c r="O36" i="21"/>
  <c r="N36" i="21"/>
  <c r="Q36" i="21" s="1"/>
  <c r="I36" i="21"/>
  <c r="V35" i="21"/>
  <c r="W35" i="21" s="1"/>
  <c r="U35" i="21"/>
  <c r="T35" i="21"/>
  <c r="S35" i="21"/>
  <c r="O35" i="21"/>
  <c r="N35" i="21"/>
  <c r="Q35" i="21" s="1"/>
  <c r="I35" i="21"/>
  <c r="W34" i="21"/>
  <c r="V34" i="21"/>
  <c r="U34" i="21"/>
  <c r="T34" i="21"/>
  <c r="S34" i="21"/>
  <c r="Q34" i="21"/>
  <c r="O34" i="21"/>
  <c r="N34" i="21"/>
  <c r="I34" i="21"/>
  <c r="V33" i="21"/>
  <c r="W33" i="21" s="1"/>
  <c r="U33" i="21"/>
  <c r="T33" i="21"/>
  <c r="S33" i="21"/>
  <c r="Q33" i="21"/>
  <c r="O33" i="21"/>
  <c r="N33" i="21"/>
  <c r="I33" i="21"/>
  <c r="W32" i="21"/>
  <c r="V32" i="21"/>
  <c r="U32" i="21"/>
  <c r="T32" i="21"/>
  <c r="S32" i="21"/>
  <c r="O32" i="21"/>
  <c r="N32" i="21"/>
  <c r="Q32" i="21" s="1"/>
  <c r="I32" i="21"/>
  <c r="V31" i="21"/>
  <c r="W31" i="21" s="1"/>
  <c r="U31" i="21"/>
  <c r="T31" i="21"/>
  <c r="S31" i="21"/>
  <c r="O31" i="21"/>
  <c r="N31" i="21"/>
  <c r="Q31" i="21" s="1"/>
  <c r="I31" i="21"/>
  <c r="V30" i="21"/>
  <c r="W30" i="21" s="1"/>
  <c r="U30" i="21"/>
  <c r="T30" i="21"/>
  <c r="S30" i="21"/>
  <c r="O30" i="21"/>
  <c r="N30" i="21"/>
  <c r="Q30" i="21" s="1"/>
  <c r="I30" i="21"/>
  <c r="V29" i="21"/>
  <c r="W29" i="21" s="1"/>
  <c r="U29" i="21"/>
  <c r="T29" i="21"/>
  <c r="S29" i="21"/>
  <c r="O29" i="21"/>
  <c r="N29" i="21"/>
  <c r="Q29" i="21" s="1"/>
  <c r="I29" i="21"/>
  <c r="V28" i="21"/>
  <c r="W28" i="21" s="1"/>
  <c r="U28" i="21"/>
  <c r="T28" i="21"/>
  <c r="S28" i="21"/>
  <c r="O28" i="21"/>
  <c r="N28" i="21"/>
  <c r="Q28" i="21" s="1"/>
  <c r="I28" i="21"/>
  <c r="V27" i="21"/>
  <c r="W27" i="21" s="1"/>
  <c r="U27" i="21"/>
  <c r="T27" i="21"/>
  <c r="S27" i="21"/>
  <c r="O27" i="21"/>
  <c r="N27" i="21"/>
  <c r="Q27" i="21" s="1"/>
  <c r="I27" i="21"/>
  <c r="V26" i="21"/>
  <c r="W26" i="21" s="1"/>
  <c r="U26" i="21"/>
  <c r="T26" i="21"/>
  <c r="S26" i="21"/>
  <c r="O26" i="21"/>
  <c r="N26" i="21"/>
  <c r="Q26" i="21" s="1"/>
  <c r="I26" i="21"/>
  <c r="V25" i="21"/>
  <c r="W25" i="21" s="1"/>
  <c r="U25" i="21"/>
  <c r="T25" i="21"/>
  <c r="S25" i="21"/>
  <c r="O25" i="21"/>
  <c r="N25" i="21"/>
  <c r="Q25" i="21" s="1"/>
  <c r="I25" i="21"/>
  <c r="V24" i="21"/>
  <c r="W24" i="21" s="1"/>
  <c r="U24" i="21"/>
  <c r="T24" i="21"/>
  <c r="S24" i="21"/>
  <c r="O24" i="21"/>
  <c r="N24" i="21"/>
  <c r="Q24" i="21" s="1"/>
  <c r="Q13" i="21" s="1"/>
  <c r="I24" i="21"/>
  <c r="V23" i="21"/>
  <c r="W23" i="21" s="1"/>
  <c r="U23" i="21"/>
  <c r="T23" i="21"/>
  <c r="S23" i="21"/>
  <c r="O23" i="21"/>
  <c r="N23" i="21"/>
  <c r="Q23" i="21" s="1"/>
  <c r="I23" i="21"/>
  <c r="V22" i="21"/>
  <c r="W22" i="21" s="1"/>
  <c r="U22" i="21"/>
  <c r="T22" i="21"/>
  <c r="S22" i="21"/>
  <c r="O22" i="21"/>
  <c r="N22" i="21"/>
  <c r="Q22" i="21" s="1"/>
  <c r="I22" i="21"/>
  <c r="V21" i="21"/>
  <c r="W21" i="21" s="1"/>
  <c r="U21" i="21"/>
  <c r="T21" i="21"/>
  <c r="S21" i="21"/>
  <c r="O21" i="21"/>
  <c r="N21" i="21"/>
  <c r="Q21" i="21" s="1"/>
  <c r="I21" i="21"/>
  <c r="V20" i="21"/>
  <c r="W20" i="21" s="1"/>
  <c r="U20" i="21"/>
  <c r="T20" i="21"/>
  <c r="S20" i="21"/>
  <c r="O20" i="21"/>
  <c r="N20" i="21"/>
  <c r="Q20" i="21" s="1"/>
  <c r="I20" i="21"/>
  <c r="V19" i="21"/>
  <c r="W19" i="21" s="1"/>
  <c r="U19" i="21"/>
  <c r="T19" i="21"/>
  <c r="S19" i="21"/>
  <c r="O19" i="21"/>
  <c r="N19" i="21"/>
  <c r="Q19" i="21" s="1"/>
  <c r="I19" i="21"/>
  <c r="K15" i="21"/>
  <c r="Q14" i="21"/>
  <c r="N14" i="21"/>
  <c r="P13" i="21"/>
  <c r="M13" i="21"/>
  <c r="L13" i="21"/>
  <c r="K13" i="21"/>
  <c r="J13" i="21"/>
  <c r="P12" i="21"/>
  <c r="M12" i="21"/>
  <c r="L12" i="21"/>
  <c r="K12" i="21"/>
  <c r="J12" i="21"/>
  <c r="P11" i="21"/>
  <c r="M11" i="21"/>
  <c r="M15" i="21" s="1"/>
  <c r="L11" i="21"/>
  <c r="L15" i="21" s="1"/>
  <c r="K11" i="21"/>
  <c r="J11" i="21"/>
  <c r="J15" i="21" s="1"/>
  <c r="V53" i="20"/>
  <c r="W53" i="20" s="1"/>
  <c r="U53" i="20"/>
  <c r="T53" i="20"/>
  <c r="S53" i="20"/>
  <c r="O53" i="20"/>
  <c r="N53" i="20"/>
  <c r="Q53" i="20" s="1"/>
  <c r="I53" i="20"/>
  <c r="W52" i="20"/>
  <c r="V52" i="20"/>
  <c r="U52" i="20"/>
  <c r="T52" i="20"/>
  <c r="S52" i="20"/>
  <c r="O52" i="20"/>
  <c r="N52" i="20"/>
  <c r="Q52" i="20" s="1"/>
  <c r="I52" i="20"/>
  <c r="V51" i="20"/>
  <c r="W51" i="20" s="1"/>
  <c r="U51" i="20"/>
  <c r="T51" i="20"/>
  <c r="S51" i="20"/>
  <c r="Q51" i="20"/>
  <c r="O51" i="20"/>
  <c r="N51" i="20"/>
  <c r="I51" i="20"/>
  <c r="W50" i="20"/>
  <c r="V50" i="20"/>
  <c r="U50" i="20"/>
  <c r="T50" i="20"/>
  <c r="S50" i="20"/>
  <c r="Q50" i="20"/>
  <c r="O50" i="20"/>
  <c r="N50" i="20"/>
  <c r="I50" i="20"/>
  <c r="V49" i="20"/>
  <c r="W49" i="20" s="1"/>
  <c r="U49" i="20"/>
  <c r="T49" i="20"/>
  <c r="S49" i="20"/>
  <c r="O49" i="20"/>
  <c r="N49" i="20"/>
  <c r="Q49" i="20" s="1"/>
  <c r="I49" i="20"/>
  <c r="W48" i="20"/>
  <c r="V48" i="20"/>
  <c r="U48" i="20"/>
  <c r="T48" i="20"/>
  <c r="S48" i="20"/>
  <c r="O48" i="20"/>
  <c r="N48" i="20"/>
  <c r="Q48" i="20" s="1"/>
  <c r="I48" i="20"/>
  <c r="V47" i="20"/>
  <c r="W47" i="20" s="1"/>
  <c r="U47" i="20"/>
  <c r="T47" i="20"/>
  <c r="S47" i="20"/>
  <c r="Q47" i="20"/>
  <c r="O47" i="20"/>
  <c r="N47" i="20"/>
  <c r="I47" i="20"/>
  <c r="W46" i="20"/>
  <c r="V46" i="20"/>
  <c r="U46" i="20"/>
  <c r="T46" i="20"/>
  <c r="S46" i="20"/>
  <c r="Q46" i="20"/>
  <c r="O46" i="20"/>
  <c r="N46" i="20"/>
  <c r="I46" i="20"/>
  <c r="V45" i="20"/>
  <c r="W45" i="20" s="1"/>
  <c r="U45" i="20"/>
  <c r="T45" i="20"/>
  <c r="S45" i="20"/>
  <c r="O45" i="20"/>
  <c r="N45" i="20"/>
  <c r="Q45" i="20" s="1"/>
  <c r="I45" i="20"/>
  <c r="W44" i="20"/>
  <c r="V44" i="20"/>
  <c r="U44" i="20"/>
  <c r="T44" i="20"/>
  <c r="S44" i="20"/>
  <c r="O44" i="20"/>
  <c r="N44" i="20"/>
  <c r="Q44" i="20" s="1"/>
  <c r="I44" i="20"/>
  <c r="V43" i="20"/>
  <c r="W43" i="20" s="1"/>
  <c r="U43" i="20"/>
  <c r="T43" i="20"/>
  <c r="S43" i="20"/>
  <c r="Q43" i="20"/>
  <c r="O43" i="20"/>
  <c r="N43" i="20"/>
  <c r="I43" i="20"/>
  <c r="W42" i="20"/>
  <c r="V42" i="20"/>
  <c r="U42" i="20"/>
  <c r="T42" i="20"/>
  <c r="S42" i="20"/>
  <c r="Q42" i="20"/>
  <c r="O42" i="20"/>
  <c r="N42" i="20"/>
  <c r="I42" i="20"/>
  <c r="V41" i="20"/>
  <c r="W41" i="20" s="1"/>
  <c r="U41" i="20"/>
  <c r="T41" i="20"/>
  <c r="S41" i="20"/>
  <c r="O41" i="20"/>
  <c r="N41" i="20"/>
  <c r="Q41" i="20" s="1"/>
  <c r="I41" i="20"/>
  <c r="W40" i="20"/>
  <c r="V40" i="20"/>
  <c r="U40" i="20"/>
  <c r="T40" i="20"/>
  <c r="S40" i="20"/>
  <c r="O40" i="20"/>
  <c r="N40" i="20"/>
  <c r="Q40" i="20" s="1"/>
  <c r="I40" i="20"/>
  <c r="V39" i="20"/>
  <c r="W39" i="20" s="1"/>
  <c r="U39" i="20"/>
  <c r="T39" i="20"/>
  <c r="S39" i="20"/>
  <c r="Q39" i="20"/>
  <c r="O39" i="20"/>
  <c r="N39" i="20"/>
  <c r="I39" i="20"/>
  <c r="W38" i="20"/>
  <c r="V38" i="20"/>
  <c r="U38" i="20"/>
  <c r="T38" i="20"/>
  <c r="S38" i="20"/>
  <c r="Q38" i="20"/>
  <c r="O38" i="20"/>
  <c r="N38" i="20"/>
  <c r="I38" i="20"/>
  <c r="V37" i="20"/>
  <c r="W37" i="20" s="1"/>
  <c r="U37" i="20"/>
  <c r="T37" i="20"/>
  <c r="S37" i="20"/>
  <c r="O37" i="20"/>
  <c r="N37" i="20"/>
  <c r="Q37" i="20" s="1"/>
  <c r="I37" i="20"/>
  <c r="W36" i="20"/>
  <c r="V36" i="20"/>
  <c r="U36" i="20"/>
  <c r="T36" i="20"/>
  <c r="S36" i="20"/>
  <c r="O36" i="20"/>
  <c r="N36" i="20"/>
  <c r="Q36" i="20" s="1"/>
  <c r="I36" i="20"/>
  <c r="V35" i="20"/>
  <c r="W35" i="20" s="1"/>
  <c r="U35" i="20"/>
  <c r="T35" i="20"/>
  <c r="S35" i="20"/>
  <c r="Q35" i="20"/>
  <c r="O35" i="20"/>
  <c r="N35" i="20"/>
  <c r="I35" i="20"/>
  <c r="W34" i="20"/>
  <c r="V34" i="20"/>
  <c r="U34" i="20"/>
  <c r="T34" i="20"/>
  <c r="S34" i="20"/>
  <c r="Q34" i="20"/>
  <c r="O34" i="20"/>
  <c r="N34" i="20"/>
  <c r="I34" i="20"/>
  <c r="V33" i="20"/>
  <c r="W33" i="20" s="1"/>
  <c r="U33" i="20"/>
  <c r="T33" i="20"/>
  <c r="S33" i="20"/>
  <c r="O33" i="20"/>
  <c r="N33" i="20"/>
  <c r="Q33" i="20" s="1"/>
  <c r="I33" i="20"/>
  <c r="W32" i="20"/>
  <c r="V32" i="20"/>
  <c r="U32" i="20"/>
  <c r="T32" i="20"/>
  <c r="S32" i="20"/>
  <c r="O32" i="20"/>
  <c r="N32" i="20"/>
  <c r="Q32" i="20" s="1"/>
  <c r="I32" i="20"/>
  <c r="V31" i="20"/>
  <c r="W31" i="20" s="1"/>
  <c r="U31" i="20"/>
  <c r="T31" i="20"/>
  <c r="S31" i="20"/>
  <c r="Q31" i="20"/>
  <c r="O31" i="20"/>
  <c r="N31" i="20"/>
  <c r="I31" i="20"/>
  <c r="V30" i="20"/>
  <c r="W30" i="20" s="1"/>
  <c r="U30" i="20"/>
  <c r="T30" i="20"/>
  <c r="S30" i="20"/>
  <c r="Q30" i="20"/>
  <c r="O30" i="20"/>
  <c r="N30" i="20"/>
  <c r="I30" i="20"/>
  <c r="V29" i="20"/>
  <c r="W29" i="20" s="1"/>
  <c r="U29" i="20"/>
  <c r="T29" i="20"/>
  <c r="S29" i="20"/>
  <c r="O29" i="20"/>
  <c r="N29" i="20"/>
  <c r="Q29" i="20" s="1"/>
  <c r="I29" i="20"/>
  <c r="V28" i="20"/>
  <c r="W28" i="20" s="1"/>
  <c r="U28" i="20"/>
  <c r="T28" i="20"/>
  <c r="S28" i="20"/>
  <c r="O28" i="20"/>
  <c r="N28" i="20"/>
  <c r="Q28" i="20" s="1"/>
  <c r="I28" i="20"/>
  <c r="V27" i="20"/>
  <c r="W27" i="20" s="1"/>
  <c r="U27" i="20"/>
  <c r="T27" i="20"/>
  <c r="S27" i="20"/>
  <c r="O27" i="20"/>
  <c r="N27" i="20"/>
  <c r="Q27" i="20" s="1"/>
  <c r="I27" i="20"/>
  <c r="V26" i="20"/>
  <c r="W26" i="20" s="1"/>
  <c r="U26" i="20"/>
  <c r="T26" i="20"/>
  <c r="S26" i="20"/>
  <c r="O26" i="20"/>
  <c r="N26" i="20"/>
  <c r="Q26" i="20" s="1"/>
  <c r="I26" i="20"/>
  <c r="V25" i="20"/>
  <c r="W25" i="20" s="1"/>
  <c r="U25" i="20"/>
  <c r="T25" i="20"/>
  <c r="S25" i="20"/>
  <c r="O25" i="20"/>
  <c r="N25" i="20"/>
  <c r="Q25" i="20" s="1"/>
  <c r="I25" i="20"/>
  <c r="V24" i="20"/>
  <c r="W24" i="20" s="1"/>
  <c r="U24" i="20"/>
  <c r="T24" i="20"/>
  <c r="S24" i="20"/>
  <c r="O24" i="20"/>
  <c r="N24" i="20"/>
  <c r="Q24" i="20" s="1"/>
  <c r="Q13" i="20" s="1"/>
  <c r="I24" i="20"/>
  <c r="V23" i="20"/>
  <c r="W23" i="20" s="1"/>
  <c r="U23" i="20"/>
  <c r="T23" i="20"/>
  <c r="S23" i="20"/>
  <c r="O23" i="20"/>
  <c r="N23" i="20"/>
  <c r="Q23" i="20" s="1"/>
  <c r="I23" i="20"/>
  <c r="V22" i="20"/>
  <c r="W22" i="20" s="1"/>
  <c r="U22" i="20"/>
  <c r="T22" i="20"/>
  <c r="S22" i="20"/>
  <c r="O22" i="20"/>
  <c r="N22" i="20"/>
  <c r="Q22" i="20" s="1"/>
  <c r="I22" i="20"/>
  <c r="V21" i="20"/>
  <c r="W21" i="20" s="1"/>
  <c r="U21" i="20"/>
  <c r="T21" i="20"/>
  <c r="S21" i="20"/>
  <c r="O21" i="20"/>
  <c r="N21" i="20"/>
  <c r="Q21" i="20" s="1"/>
  <c r="I21" i="20"/>
  <c r="V20" i="20"/>
  <c r="W20" i="20" s="1"/>
  <c r="U20" i="20"/>
  <c r="T20" i="20"/>
  <c r="S20" i="20"/>
  <c r="O20" i="20"/>
  <c r="N20" i="20"/>
  <c r="Q20" i="20" s="1"/>
  <c r="I20" i="20"/>
  <c r="V19" i="20"/>
  <c r="U19" i="20"/>
  <c r="T19" i="20"/>
  <c r="S19" i="20"/>
  <c r="O19" i="20"/>
  <c r="N19" i="20"/>
  <c r="Q19" i="20" s="1"/>
  <c r="Q12" i="20" s="1"/>
  <c r="I19" i="20"/>
  <c r="Q14" i="20"/>
  <c r="N14" i="20"/>
  <c r="P13" i="20"/>
  <c r="M13" i="20"/>
  <c r="L13" i="20"/>
  <c r="K13" i="20"/>
  <c r="J13" i="20"/>
  <c r="P12" i="20"/>
  <c r="M12" i="20"/>
  <c r="L12" i="20"/>
  <c r="K12" i="20"/>
  <c r="J12" i="20"/>
  <c r="P11" i="20"/>
  <c r="M11" i="20"/>
  <c r="M15" i="20" s="1"/>
  <c r="L11" i="20"/>
  <c r="L15" i="20" s="1"/>
  <c r="K11" i="20"/>
  <c r="K15" i="20" s="1"/>
  <c r="J11" i="20"/>
  <c r="J15" i="20" s="1"/>
  <c r="W53" i="19"/>
  <c r="V53" i="19"/>
  <c r="U53" i="19"/>
  <c r="T53" i="19"/>
  <c r="S53" i="19"/>
  <c r="O53" i="19"/>
  <c r="N53" i="19"/>
  <c r="Q53" i="19" s="1"/>
  <c r="I53" i="19"/>
  <c r="V52" i="19"/>
  <c r="W52" i="19" s="1"/>
  <c r="U52" i="19"/>
  <c r="T52" i="19"/>
  <c r="S52" i="19"/>
  <c r="Q52" i="19"/>
  <c r="O52" i="19"/>
  <c r="N52" i="19"/>
  <c r="I52" i="19"/>
  <c r="W51" i="19"/>
  <c r="V51" i="19"/>
  <c r="U51" i="19"/>
  <c r="T51" i="19"/>
  <c r="S51" i="19"/>
  <c r="Q51" i="19"/>
  <c r="O51" i="19"/>
  <c r="N51" i="19"/>
  <c r="I51" i="19"/>
  <c r="V50" i="19"/>
  <c r="W50" i="19" s="1"/>
  <c r="U50" i="19"/>
  <c r="T50" i="19"/>
  <c r="S50" i="19"/>
  <c r="O50" i="19"/>
  <c r="N50" i="19"/>
  <c r="Q50" i="19" s="1"/>
  <c r="I50" i="19"/>
  <c r="W49" i="19"/>
  <c r="V49" i="19"/>
  <c r="U49" i="19"/>
  <c r="T49" i="19"/>
  <c r="S49" i="19"/>
  <c r="O49" i="19"/>
  <c r="N49" i="19"/>
  <c r="Q49" i="19" s="1"/>
  <c r="I49" i="19"/>
  <c r="V48" i="19"/>
  <c r="W48" i="19" s="1"/>
  <c r="U48" i="19"/>
  <c r="T48" i="19"/>
  <c r="S48" i="19"/>
  <c r="Q48" i="19"/>
  <c r="O48" i="19"/>
  <c r="N48" i="19"/>
  <c r="I48" i="19"/>
  <c r="W47" i="19"/>
  <c r="V47" i="19"/>
  <c r="U47" i="19"/>
  <c r="T47" i="19"/>
  <c r="S47" i="19"/>
  <c r="Q47" i="19"/>
  <c r="O47" i="19"/>
  <c r="N47" i="19"/>
  <c r="I47" i="19"/>
  <c r="V46" i="19"/>
  <c r="W46" i="19" s="1"/>
  <c r="U46" i="19"/>
  <c r="T46" i="19"/>
  <c r="S46" i="19"/>
  <c r="O46" i="19"/>
  <c r="N46" i="19"/>
  <c r="Q46" i="19" s="1"/>
  <c r="I46" i="19"/>
  <c r="W45" i="19"/>
  <c r="V45" i="19"/>
  <c r="U45" i="19"/>
  <c r="T45" i="19"/>
  <c r="S45" i="19"/>
  <c r="Q45" i="19"/>
  <c r="O45" i="19"/>
  <c r="N45" i="19"/>
  <c r="I45" i="19"/>
  <c r="V44" i="19"/>
  <c r="W44" i="19" s="1"/>
  <c r="U44" i="19"/>
  <c r="T44" i="19"/>
  <c r="S44" i="19"/>
  <c r="Q44" i="19"/>
  <c r="O44" i="19"/>
  <c r="N44" i="19"/>
  <c r="I44" i="19"/>
  <c r="W43" i="19"/>
  <c r="V43" i="19"/>
  <c r="U43" i="19"/>
  <c r="T43" i="19"/>
  <c r="S43" i="19"/>
  <c r="O43" i="19"/>
  <c r="N43" i="19"/>
  <c r="Q43" i="19" s="1"/>
  <c r="I43" i="19"/>
  <c r="V42" i="19"/>
  <c r="W42" i="19" s="1"/>
  <c r="U42" i="19"/>
  <c r="T42" i="19"/>
  <c r="S42" i="19"/>
  <c r="O42" i="19"/>
  <c r="N42" i="19"/>
  <c r="Q42" i="19" s="1"/>
  <c r="I42" i="19"/>
  <c r="W41" i="19"/>
  <c r="V41" i="19"/>
  <c r="U41" i="19"/>
  <c r="T41" i="19"/>
  <c r="S41" i="19"/>
  <c r="Q41" i="19"/>
  <c r="O41" i="19"/>
  <c r="N41" i="19"/>
  <c r="I41" i="19"/>
  <c r="V40" i="19"/>
  <c r="W40" i="19" s="1"/>
  <c r="U40" i="19"/>
  <c r="T40" i="19"/>
  <c r="S40" i="19"/>
  <c r="Q40" i="19"/>
  <c r="O40" i="19"/>
  <c r="N40" i="19"/>
  <c r="I40" i="19"/>
  <c r="W39" i="19"/>
  <c r="V39" i="19"/>
  <c r="U39" i="19"/>
  <c r="T39" i="19"/>
  <c r="S39" i="19"/>
  <c r="O39" i="19"/>
  <c r="N39" i="19"/>
  <c r="Q39" i="19" s="1"/>
  <c r="I39" i="19"/>
  <c r="V38" i="19"/>
  <c r="W38" i="19" s="1"/>
  <c r="U38" i="19"/>
  <c r="T38" i="19"/>
  <c r="S38" i="19"/>
  <c r="O38" i="19"/>
  <c r="N38" i="19"/>
  <c r="Q38" i="19" s="1"/>
  <c r="I38" i="19"/>
  <c r="W37" i="19"/>
  <c r="V37" i="19"/>
  <c r="U37" i="19"/>
  <c r="T37" i="19"/>
  <c r="S37" i="19"/>
  <c r="Q37" i="19"/>
  <c r="O37" i="19"/>
  <c r="N37" i="19"/>
  <c r="I37" i="19"/>
  <c r="V36" i="19"/>
  <c r="W36" i="19" s="1"/>
  <c r="U36" i="19"/>
  <c r="T36" i="19"/>
  <c r="S36" i="19"/>
  <c r="Q36" i="19"/>
  <c r="O36" i="19"/>
  <c r="N36" i="19"/>
  <c r="I36" i="19"/>
  <c r="W35" i="19"/>
  <c r="V35" i="19"/>
  <c r="U35" i="19"/>
  <c r="T35" i="19"/>
  <c r="S35" i="19"/>
  <c r="O35" i="19"/>
  <c r="N35" i="19"/>
  <c r="Q35" i="19" s="1"/>
  <c r="I35" i="19"/>
  <c r="V34" i="19"/>
  <c r="W34" i="19" s="1"/>
  <c r="U34" i="19"/>
  <c r="T34" i="19"/>
  <c r="S34" i="19"/>
  <c r="O34" i="19"/>
  <c r="N34" i="19"/>
  <c r="Q34" i="19" s="1"/>
  <c r="I34" i="19"/>
  <c r="W33" i="19"/>
  <c r="V33" i="19"/>
  <c r="U33" i="19"/>
  <c r="T33" i="19"/>
  <c r="S33" i="19"/>
  <c r="Q33" i="19"/>
  <c r="O33" i="19"/>
  <c r="N33" i="19"/>
  <c r="I33" i="19"/>
  <c r="V32" i="19"/>
  <c r="W32" i="19" s="1"/>
  <c r="U32" i="19"/>
  <c r="T32" i="19"/>
  <c r="S32" i="19"/>
  <c r="Q32" i="19"/>
  <c r="O32" i="19"/>
  <c r="N32" i="19"/>
  <c r="I32" i="19"/>
  <c r="W31" i="19"/>
  <c r="V31" i="19"/>
  <c r="U31" i="19"/>
  <c r="T31" i="19"/>
  <c r="S31" i="19"/>
  <c r="O31" i="19"/>
  <c r="N31" i="19"/>
  <c r="Q31" i="19" s="1"/>
  <c r="I31" i="19"/>
  <c r="V30" i="19"/>
  <c r="W30" i="19" s="1"/>
  <c r="U30" i="19"/>
  <c r="T30" i="19"/>
  <c r="S30" i="19"/>
  <c r="O30" i="19"/>
  <c r="N30" i="19"/>
  <c r="Q30" i="19" s="1"/>
  <c r="I30" i="19"/>
  <c r="V29" i="19"/>
  <c r="W29" i="19" s="1"/>
  <c r="U29" i="19"/>
  <c r="T29" i="19"/>
  <c r="S29" i="19"/>
  <c r="O29" i="19"/>
  <c r="N29" i="19"/>
  <c r="Q29" i="19" s="1"/>
  <c r="I29" i="19"/>
  <c r="V28" i="19"/>
  <c r="W28" i="19" s="1"/>
  <c r="U28" i="19"/>
  <c r="T28" i="19"/>
  <c r="S28" i="19"/>
  <c r="O28" i="19"/>
  <c r="N28" i="19"/>
  <c r="Q28" i="19" s="1"/>
  <c r="I28" i="19"/>
  <c r="V27" i="19"/>
  <c r="W27" i="19" s="1"/>
  <c r="U27" i="19"/>
  <c r="T27" i="19"/>
  <c r="S27" i="19"/>
  <c r="O27" i="19"/>
  <c r="N27" i="19"/>
  <c r="Q27" i="19" s="1"/>
  <c r="I27" i="19"/>
  <c r="V26" i="19"/>
  <c r="W26" i="19" s="1"/>
  <c r="U26" i="19"/>
  <c r="T26" i="19"/>
  <c r="S26" i="19"/>
  <c r="O26" i="19"/>
  <c r="N26" i="19"/>
  <c r="Q26" i="19" s="1"/>
  <c r="I26" i="19"/>
  <c r="V25" i="19"/>
  <c r="W25" i="19" s="1"/>
  <c r="U25" i="19"/>
  <c r="T25" i="19"/>
  <c r="S25" i="19"/>
  <c r="O25" i="19"/>
  <c r="N25" i="19"/>
  <c r="Q25" i="19" s="1"/>
  <c r="I25" i="19"/>
  <c r="V24" i="19"/>
  <c r="W24" i="19" s="1"/>
  <c r="U24" i="19"/>
  <c r="T24" i="19"/>
  <c r="S24" i="19"/>
  <c r="O24" i="19"/>
  <c r="N24" i="19"/>
  <c r="Q24" i="19" s="1"/>
  <c r="Q13" i="19" s="1"/>
  <c r="I24" i="19"/>
  <c r="V23" i="19"/>
  <c r="W23" i="19" s="1"/>
  <c r="U23" i="19"/>
  <c r="T23" i="19"/>
  <c r="S23" i="19"/>
  <c r="O23" i="19"/>
  <c r="N23" i="19"/>
  <c r="Q23" i="19" s="1"/>
  <c r="I23" i="19"/>
  <c r="V22" i="19"/>
  <c r="W22" i="19" s="1"/>
  <c r="U22" i="19"/>
  <c r="T22" i="19"/>
  <c r="S22" i="19"/>
  <c r="O22" i="19"/>
  <c r="N22" i="19"/>
  <c r="Q22" i="19" s="1"/>
  <c r="I22" i="19"/>
  <c r="V21" i="19"/>
  <c r="W21" i="19" s="1"/>
  <c r="U21" i="19"/>
  <c r="T21" i="19"/>
  <c r="S21" i="19"/>
  <c r="O21" i="19"/>
  <c r="N21" i="19"/>
  <c r="Q21" i="19" s="1"/>
  <c r="I21" i="19"/>
  <c r="V20" i="19"/>
  <c r="W20" i="19" s="1"/>
  <c r="U20" i="19"/>
  <c r="T20" i="19"/>
  <c r="S20" i="19"/>
  <c r="O20" i="19"/>
  <c r="N20" i="19"/>
  <c r="Q20" i="19" s="1"/>
  <c r="I20" i="19"/>
  <c r="V19" i="19"/>
  <c r="W19" i="19" s="1"/>
  <c r="U19" i="19"/>
  <c r="T19" i="19"/>
  <c r="S19" i="19"/>
  <c r="O19" i="19"/>
  <c r="N19" i="19"/>
  <c r="Q19" i="19" s="1"/>
  <c r="I19" i="19"/>
  <c r="Q14" i="19"/>
  <c r="N14" i="19"/>
  <c r="P13" i="19"/>
  <c r="M13" i="19"/>
  <c r="L13" i="19"/>
  <c r="K13" i="19"/>
  <c r="J13" i="19"/>
  <c r="P12" i="19"/>
  <c r="M12" i="19"/>
  <c r="L12" i="19"/>
  <c r="K12" i="19"/>
  <c r="J12" i="19"/>
  <c r="P11" i="19"/>
  <c r="M11" i="19"/>
  <c r="M15" i="19" s="1"/>
  <c r="L11" i="19"/>
  <c r="L15" i="19" s="1"/>
  <c r="K11" i="19"/>
  <c r="K15" i="19" s="1"/>
  <c r="J11" i="19"/>
  <c r="J15" i="19" s="1"/>
  <c r="V53" i="18"/>
  <c r="W53" i="18" s="1"/>
  <c r="U53" i="18"/>
  <c r="T53" i="18"/>
  <c r="S53" i="18"/>
  <c r="O53" i="18"/>
  <c r="N53" i="18"/>
  <c r="Q53" i="18" s="1"/>
  <c r="I53" i="18"/>
  <c r="W52" i="18"/>
  <c r="V52" i="18"/>
  <c r="U52" i="18"/>
  <c r="T52" i="18"/>
  <c r="S52" i="18"/>
  <c r="O52" i="18"/>
  <c r="N52" i="18"/>
  <c r="Q52" i="18" s="1"/>
  <c r="I52" i="18"/>
  <c r="V51" i="18"/>
  <c r="W51" i="18" s="1"/>
  <c r="U51" i="18"/>
  <c r="T51" i="18"/>
  <c r="S51" i="18"/>
  <c r="Q51" i="18"/>
  <c r="O51" i="18"/>
  <c r="N51" i="18"/>
  <c r="I51" i="18"/>
  <c r="W50" i="18"/>
  <c r="V50" i="18"/>
  <c r="U50" i="18"/>
  <c r="T50" i="18"/>
  <c r="S50" i="18"/>
  <c r="Q50" i="18"/>
  <c r="O50" i="18"/>
  <c r="N50" i="18"/>
  <c r="I50" i="18"/>
  <c r="V49" i="18"/>
  <c r="W49" i="18" s="1"/>
  <c r="U49" i="18"/>
  <c r="T49" i="18"/>
  <c r="S49" i="18"/>
  <c r="O49" i="18"/>
  <c r="N49" i="18"/>
  <c r="Q49" i="18" s="1"/>
  <c r="I49" i="18"/>
  <c r="W48" i="18"/>
  <c r="V48" i="18"/>
  <c r="U48" i="18"/>
  <c r="T48" i="18"/>
  <c r="S48" i="18"/>
  <c r="O48" i="18"/>
  <c r="N48" i="18"/>
  <c r="Q48" i="18" s="1"/>
  <c r="I48" i="18"/>
  <c r="V47" i="18"/>
  <c r="W47" i="18" s="1"/>
  <c r="U47" i="18"/>
  <c r="T47" i="18"/>
  <c r="S47" i="18"/>
  <c r="Q47" i="18"/>
  <c r="O47" i="18"/>
  <c r="N47" i="18"/>
  <c r="I47" i="18"/>
  <c r="W46" i="18"/>
  <c r="V46" i="18"/>
  <c r="U46" i="18"/>
  <c r="T46" i="18"/>
  <c r="S46" i="18"/>
  <c r="Q46" i="18"/>
  <c r="O46" i="18"/>
  <c r="N46" i="18"/>
  <c r="I46" i="18"/>
  <c r="V45" i="18"/>
  <c r="W45" i="18" s="1"/>
  <c r="U45" i="18"/>
  <c r="T45" i="18"/>
  <c r="S45" i="18"/>
  <c r="O45" i="18"/>
  <c r="N45" i="18"/>
  <c r="Q45" i="18" s="1"/>
  <c r="I45" i="18"/>
  <c r="W44" i="18"/>
  <c r="V44" i="18"/>
  <c r="U44" i="18"/>
  <c r="T44" i="18"/>
  <c r="S44" i="18"/>
  <c r="O44" i="18"/>
  <c r="N44" i="18"/>
  <c r="Q44" i="18" s="1"/>
  <c r="I44" i="18"/>
  <c r="V43" i="18"/>
  <c r="W43" i="18" s="1"/>
  <c r="U43" i="18"/>
  <c r="T43" i="18"/>
  <c r="S43" i="18"/>
  <c r="Q43" i="18"/>
  <c r="O43" i="18"/>
  <c r="N43" i="18"/>
  <c r="I43" i="18"/>
  <c r="W42" i="18"/>
  <c r="V42" i="18"/>
  <c r="U42" i="18"/>
  <c r="T42" i="18"/>
  <c r="S42" i="18"/>
  <c r="Q42" i="18"/>
  <c r="O42" i="18"/>
  <c r="N42" i="18"/>
  <c r="I42" i="18"/>
  <c r="V41" i="18"/>
  <c r="W41" i="18" s="1"/>
  <c r="U41" i="18"/>
  <c r="T41" i="18"/>
  <c r="S41" i="18"/>
  <c r="O41" i="18"/>
  <c r="N41" i="18"/>
  <c r="Q41" i="18" s="1"/>
  <c r="I41" i="18"/>
  <c r="W40" i="18"/>
  <c r="V40" i="18"/>
  <c r="U40" i="18"/>
  <c r="T40" i="18"/>
  <c r="S40" i="18"/>
  <c r="O40" i="18"/>
  <c r="N40" i="18"/>
  <c r="Q40" i="18" s="1"/>
  <c r="I40" i="18"/>
  <c r="V39" i="18"/>
  <c r="W39" i="18" s="1"/>
  <c r="U39" i="18"/>
  <c r="T39" i="18"/>
  <c r="S39" i="18"/>
  <c r="Q39" i="18"/>
  <c r="O39" i="18"/>
  <c r="N39" i="18"/>
  <c r="I39" i="18"/>
  <c r="W38" i="18"/>
  <c r="V38" i="18"/>
  <c r="U38" i="18"/>
  <c r="T38" i="18"/>
  <c r="S38" i="18"/>
  <c r="Q38" i="18"/>
  <c r="O38" i="18"/>
  <c r="N38" i="18"/>
  <c r="I38" i="18"/>
  <c r="V37" i="18"/>
  <c r="W37" i="18" s="1"/>
  <c r="U37" i="18"/>
  <c r="T37" i="18"/>
  <c r="S37" i="18"/>
  <c r="O37" i="18"/>
  <c r="N37" i="18"/>
  <c r="Q37" i="18" s="1"/>
  <c r="I37" i="18"/>
  <c r="W36" i="18"/>
  <c r="V36" i="18"/>
  <c r="U36" i="18"/>
  <c r="T36" i="18"/>
  <c r="S36" i="18"/>
  <c r="O36" i="18"/>
  <c r="N36" i="18"/>
  <c r="Q36" i="18" s="1"/>
  <c r="I36" i="18"/>
  <c r="V35" i="18"/>
  <c r="W35" i="18" s="1"/>
  <c r="U35" i="18"/>
  <c r="T35" i="18"/>
  <c r="S35" i="18"/>
  <c r="Q35" i="18"/>
  <c r="O35" i="18"/>
  <c r="N35" i="18"/>
  <c r="I35" i="18"/>
  <c r="W34" i="18"/>
  <c r="V34" i="18"/>
  <c r="U34" i="18"/>
  <c r="T34" i="18"/>
  <c r="S34" i="18"/>
  <c r="Q34" i="18"/>
  <c r="O34" i="18"/>
  <c r="N34" i="18"/>
  <c r="I34" i="18"/>
  <c r="V33" i="18"/>
  <c r="W33" i="18" s="1"/>
  <c r="U33" i="18"/>
  <c r="T33" i="18"/>
  <c r="S33" i="18"/>
  <c r="O33" i="18"/>
  <c r="N33" i="18"/>
  <c r="Q33" i="18" s="1"/>
  <c r="I33" i="18"/>
  <c r="W32" i="18"/>
  <c r="V32" i="18"/>
  <c r="U32" i="18"/>
  <c r="T32" i="18"/>
  <c r="S32" i="18"/>
  <c r="O32" i="18"/>
  <c r="N32" i="18"/>
  <c r="Q32" i="18" s="1"/>
  <c r="I32" i="18"/>
  <c r="V31" i="18"/>
  <c r="W31" i="18" s="1"/>
  <c r="U31" i="18"/>
  <c r="T31" i="18"/>
  <c r="S31" i="18"/>
  <c r="Q31" i="18"/>
  <c r="O31" i="18"/>
  <c r="N31" i="18"/>
  <c r="I31" i="18"/>
  <c r="V30" i="18"/>
  <c r="W30" i="18" s="1"/>
  <c r="U30" i="18"/>
  <c r="T30" i="18"/>
  <c r="S30" i="18"/>
  <c r="Q30" i="18"/>
  <c r="O30" i="18"/>
  <c r="N30" i="18"/>
  <c r="I30" i="18"/>
  <c r="V29" i="18"/>
  <c r="W29" i="18" s="1"/>
  <c r="U29" i="18"/>
  <c r="T29" i="18"/>
  <c r="S29" i="18"/>
  <c r="O29" i="18"/>
  <c r="N29" i="18"/>
  <c r="Q29" i="18" s="1"/>
  <c r="I29" i="18"/>
  <c r="V28" i="18"/>
  <c r="W28" i="18" s="1"/>
  <c r="U28" i="18"/>
  <c r="T28" i="18"/>
  <c r="S28" i="18"/>
  <c r="O28" i="18"/>
  <c r="N28" i="18"/>
  <c r="Q28" i="18" s="1"/>
  <c r="I28" i="18"/>
  <c r="V27" i="18"/>
  <c r="W27" i="18" s="1"/>
  <c r="U27" i="18"/>
  <c r="T27" i="18"/>
  <c r="S27" i="18"/>
  <c r="O27" i="18"/>
  <c r="N27" i="18"/>
  <c r="Q27" i="18" s="1"/>
  <c r="I27" i="18"/>
  <c r="V26" i="18"/>
  <c r="W26" i="18" s="1"/>
  <c r="U26" i="18"/>
  <c r="T26" i="18"/>
  <c r="S26" i="18"/>
  <c r="O26" i="18"/>
  <c r="N26" i="18"/>
  <c r="Q26" i="18" s="1"/>
  <c r="I26" i="18"/>
  <c r="V25" i="18"/>
  <c r="W25" i="18" s="1"/>
  <c r="U25" i="18"/>
  <c r="T25" i="18"/>
  <c r="S25" i="18"/>
  <c r="O25" i="18"/>
  <c r="N25" i="18"/>
  <c r="Q25" i="18" s="1"/>
  <c r="I25" i="18"/>
  <c r="V24" i="18"/>
  <c r="W24" i="18" s="1"/>
  <c r="U24" i="18"/>
  <c r="T24" i="18"/>
  <c r="S24" i="18"/>
  <c r="O24" i="18"/>
  <c r="N24" i="18"/>
  <c r="Q24" i="18" s="1"/>
  <c r="Q13" i="18" s="1"/>
  <c r="I24" i="18"/>
  <c r="V23" i="18"/>
  <c r="W23" i="18" s="1"/>
  <c r="U23" i="18"/>
  <c r="T23" i="18"/>
  <c r="S23" i="18"/>
  <c r="O23" i="18"/>
  <c r="N23" i="18"/>
  <c r="Q23" i="18" s="1"/>
  <c r="I23" i="18"/>
  <c r="V22" i="18"/>
  <c r="W22" i="18" s="1"/>
  <c r="U22" i="18"/>
  <c r="T22" i="18"/>
  <c r="S22" i="18"/>
  <c r="O22" i="18"/>
  <c r="N22" i="18"/>
  <c r="Q22" i="18" s="1"/>
  <c r="I22" i="18"/>
  <c r="V21" i="18"/>
  <c r="W21" i="18" s="1"/>
  <c r="U21" i="18"/>
  <c r="T21" i="18"/>
  <c r="S21" i="18"/>
  <c r="O21" i="18"/>
  <c r="N21" i="18"/>
  <c r="Q21" i="18" s="1"/>
  <c r="I21" i="18"/>
  <c r="V20" i="18"/>
  <c r="W20" i="18" s="1"/>
  <c r="U20" i="18"/>
  <c r="T20" i="18"/>
  <c r="S20" i="18"/>
  <c r="O20" i="18"/>
  <c r="N20" i="18"/>
  <c r="Q20" i="18" s="1"/>
  <c r="I20" i="18"/>
  <c r="V19" i="18"/>
  <c r="W19" i="18" s="1"/>
  <c r="U19" i="18"/>
  <c r="T19" i="18"/>
  <c r="S19" i="18"/>
  <c r="O19" i="18"/>
  <c r="N19" i="18"/>
  <c r="Q19" i="18" s="1"/>
  <c r="I19" i="18"/>
  <c r="Q14" i="18"/>
  <c r="N14" i="18"/>
  <c r="P13" i="18"/>
  <c r="M13" i="18"/>
  <c r="L13" i="18"/>
  <c r="K13" i="18"/>
  <c r="J13" i="18"/>
  <c r="P12" i="18"/>
  <c r="M12" i="18"/>
  <c r="L12" i="18"/>
  <c r="K12" i="18"/>
  <c r="J12" i="18"/>
  <c r="P11" i="18"/>
  <c r="M11" i="18"/>
  <c r="M15" i="18" s="1"/>
  <c r="L11" i="18"/>
  <c r="L15" i="18" s="1"/>
  <c r="K11" i="18"/>
  <c r="K15" i="18" s="1"/>
  <c r="J11" i="18"/>
  <c r="J15" i="18" s="1"/>
  <c r="V53" i="17"/>
  <c r="W53" i="17" s="1"/>
  <c r="U53" i="17"/>
  <c r="T53" i="17"/>
  <c r="S53" i="17"/>
  <c r="O53" i="17"/>
  <c r="N53" i="17"/>
  <c r="Q53" i="17" s="1"/>
  <c r="I53" i="17"/>
  <c r="W52" i="17"/>
  <c r="V52" i="17"/>
  <c r="U52" i="17"/>
  <c r="T52" i="17"/>
  <c r="S52" i="17"/>
  <c r="O52" i="17"/>
  <c r="N52" i="17"/>
  <c r="Q52" i="17" s="1"/>
  <c r="I52" i="17"/>
  <c r="V51" i="17"/>
  <c r="W51" i="17" s="1"/>
  <c r="U51" i="17"/>
  <c r="T51" i="17"/>
  <c r="S51" i="17"/>
  <c r="Q51" i="17"/>
  <c r="O51" i="17"/>
  <c r="N51" i="17"/>
  <c r="I51" i="17"/>
  <c r="W50" i="17"/>
  <c r="V50" i="17"/>
  <c r="U50" i="17"/>
  <c r="T50" i="17"/>
  <c r="S50" i="17"/>
  <c r="Q50" i="17"/>
  <c r="O50" i="17"/>
  <c r="N50" i="17"/>
  <c r="I50" i="17"/>
  <c r="V49" i="17"/>
  <c r="W49" i="17" s="1"/>
  <c r="U49" i="17"/>
  <c r="T49" i="17"/>
  <c r="S49" i="17"/>
  <c r="O49" i="17"/>
  <c r="N49" i="17"/>
  <c r="Q49" i="17" s="1"/>
  <c r="I49" i="17"/>
  <c r="W48" i="17"/>
  <c r="V48" i="17"/>
  <c r="U48" i="17"/>
  <c r="T48" i="17"/>
  <c r="S48" i="17"/>
  <c r="O48" i="17"/>
  <c r="N48" i="17"/>
  <c r="Q48" i="17" s="1"/>
  <c r="I48" i="17"/>
  <c r="V47" i="17"/>
  <c r="W47" i="17" s="1"/>
  <c r="U47" i="17"/>
  <c r="T47" i="17"/>
  <c r="S47" i="17"/>
  <c r="Q47" i="17"/>
  <c r="O47" i="17"/>
  <c r="N47" i="17"/>
  <c r="I47" i="17"/>
  <c r="W46" i="17"/>
  <c r="V46" i="17"/>
  <c r="U46" i="17"/>
  <c r="T46" i="17"/>
  <c r="S46" i="17"/>
  <c r="Q46" i="17"/>
  <c r="O46" i="17"/>
  <c r="N46" i="17"/>
  <c r="I46" i="17"/>
  <c r="V45" i="17"/>
  <c r="W45" i="17" s="1"/>
  <c r="U45" i="17"/>
  <c r="T45" i="17"/>
  <c r="S45" i="17"/>
  <c r="O45" i="17"/>
  <c r="N45" i="17"/>
  <c r="Q45" i="17" s="1"/>
  <c r="I45" i="17"/>
  <c r="W44" i="17"/>
  <c r="V44" i="17"/>
  <c r="U44" i="17"/>
  <c r="T44" i="17"/>
  <c r="S44" i="17"/>
  <c r="O44" i="17"/>
  <c r="N44" i="17"/>
  <c r="Q44" i="17" s="1"/>
  <c r="I44" i="17"/>
  <c r="V43" i="17"/>
  <c r="W43" i="17" s="1"/>
  <c r="U43" i="17"/>
  <c r="T43" i="17"/>
  <c r="S43" i="17"/>
  <c r="Q43" i="17"/>
  <c r="O43" i="17"/>
  <c r="N43" i="17"/>
  <c r="I43" i="17"/>
  <c r="W42" i="17"/>
  <c r="V42" i="17"/>
  <c r="U42" i="17"/>
  <c r="T42" i="17"/>
  <c r="S42" i="17"/>
  <c r="Q42" i="17"/>
  <c r="O42" i="17"/>
  <c r="N42" i="17"/>
  <c r="I42" i="17"/>
  <c r="V41" i="17"/>
  <c r="W41" i="17" s="1"/>
  <c r="U41" i="17"/>
  <c r="T41" i="17"/>
  <c r="S41" i="17"/>
  <c r="O41" i="17"/>
  <c r="N41" i="17"/>
  <c r="Q41" i="17" s="1"/>
  <c r="I41" i="17"/>
  <c r="W40" i="17"/>
  <c r="V40" i="17"/>
  <c r="U40" i="17"/>
  <c r="T40" i="17"/>
  <c r="S40" i="17"/>
  <c r="O40" i="17"/>
  <c r="N40" i="17"/>
  <c r="Q40" i="17" s="1"/>
  <c r="I40" i="17"/>
  <c r="V39" i="17"/>
  <c r="W39" i="17" s="1"/>
  <c r="U39" i="17"/>
  <c r="T39" i="17"/>
  <c r="S39" i="17"/>
  <c r="Q39" i="17"/>
  <c r="O39" i="17"/>
  <c r="N39" i="17"/>
  <c r="I39" i="17"/>
  <c r="W38" i="17"/>
  <c r="V38" i="17"/>
  <c r="U38" i="17"/>
  <c r="T38" i="17"/>
  <c r="S38" i="17"/>
  <c r="Q38" i="17"/>
  <c r="O38" i="17"/>
  <c r="N38" i="17"/>
  <c r="I38" i="17"/>
  <c r="V37" i="17"/>
  <c r="W37" i="17" s="1"/>
  <c r="U37" i="17"/>
  <c r="T37" i="17"/>
  <c r="S37" i="17"/>
  <c r="O37" i="17"/>
  <c r="N37" i="17"/>
  <c r="Q37" i="17" s="1"/>
  <c r="I37" i="17"/>
  <c r="W36" i="17"/>
  <c r="V36" i="17"/>
  <c r="U36" i="17"/>
  <c r="T36" i="17"/>
  <c r="S36" i="17"/>
  <c r="O36" i="17"/>
  <c r="N36" i="17"/>
  <c r="Q36" i="17" s="1"/>
  <c r="I36" i="17"/>
  <c r="V35" i="17"/>
  <c r="W35" i="17" s="1"/>
  <c r="U35" i="17"/>
  <c r="T35" i="17"/>
  <c r="S35" i="17"/>
  <c r="Q35" i="17"/>
  <c r="O35" i="17"/>
  <c r="N35" i="17"/>
  <c r="I35" i="17"/>
  <c r="W34" i="17"/>
  <c r="V34" i="17"/>
  <c r="U34" i="17"/>
  <c r="T34" i="17"/>
  <c r="S34" i="17"/>
  <c r="Q34" i="17"/>
  <c r="O34" i="17"/>
  <c r="N34" i="17"/>
  <c r="I34" i="17"/>
  <c r="V33" i="17"/>
  <c r="W33" i="17" s="1"/>
  <c r="U33" i="17"/>
  <c r="T33" i="17"/>
  <c r="S33" i="17"/>
  <c r="O33" i="17"/>
  <c r="N33" i="17"/>
  <c r="Q33" i="17" s="1"/>
  <c r="I33" i="17"/>
  <c r="W32" i="17"/>
  <c r="V32" i="17"/>
  <c r="U32" i="17"/>
  <c r="T32" i="17"/>
  <c r="S32" i="17"/>
  <c r="O32" i="17"/>
  <c r="N32" i="17"/>
  <c r="Q32" i="17" s="1"/>
  <c r="I32" i="17"/>
  <c r="V31" i="17"/>
  <c r="W31" i="17" s="1"/>
  <c r="U31" i="17"/>
  <c r="T31" i="17"/>
  <c r="S31" i="17"/>
  <c r="Q31" i="17"/>
  <c r="O31" i="17"/>
  <c r="N31" i="17"/>
  <c r="I31" i="17"/>
  <c r="V30" i="17"/>
  <c r="W30" i="17" s="1"/>
  <c r="U30" i="17"/>
  <c r="T30" i="17"/>
  <c r="S30" i="17"/>
  <c r="O30" i="17"/>
  <c r="N30" i="17"/>
  <c r="Q30" i="17" s="1"/>
  <c r="I30" i="17"/>
  <c r="V29" i="17"/>
  <c r="W29" i="17" s="1"/>
  <c r="U29" i="17"/>
  <c r="T29" i="17"/>
  <c r="S29" i="17"/>
  <c r="O29" i="17"/>
  <c r="N29" i="17"/>
  <c r="Q29" i="17" s="1"/>
  <c r="I29" i="17"/>
  <c r="V28" i="17"/>
  <c r="W28" i="17" s="1"/>
  <c r="U28" i="17"/>
  <c r="T28" i="17"/>
  <c r="S28" i="17"/>
  <c r="O28" i="17"/>
  <c r="N28" i="17"/>
  <c r="Q28" i="17" s="1"/>
  <c r="I28" i="17"/>
  <c r="V27" i="17"/>
  <c r="W27" i="17" s="1"/>
  <c r="U27" i="17"/>
  <c r="T27" i="17"/>
  <c r="S27" i="17"/>
  <c r="O27" i="17"/>
  <c r="N27" i="17"/>
  <c r="Q27" i="17" s="1"/>
  <c r="I27" i="17"/>
  <c r="V26" i="17"/>
  <c r="W26" i="17" s="1"/>
  <c r="U26" i="17"/>
  <c r="T26" i="17"/>
  <c r="S26" i="17"/>
  <c r="O26" i="17"/>
  <c r="N26" i="17"/>
  <c r="Q26" i="17" s="1"/>
  <c r="I26" i="17"/>
  <c r="V25" i="17"/>
  <c r="W25" i="17" s="1"/>
  <c r="U25" i="17"/>
  <c r="T25" i="17"/>
  <c r="S25" i="17"/>
  <c r="O25" i="17"/>
  <c r="N25" i="17"/>
  <c r="Q25" i="17" s="1"/>
  <c r="I25" i="17"/>
  <c r="V24" i="17"/>
  <c r="W24" i="17" s="1"/>
  <c r="U24" i="17"/>
  <c r="T24" i="17"/>
  <c r="S24" i="17"/>
  <c r="O24" i="17"/>
  <c r="N24" i="17"/>
  <c r="Q24" i="17" s="1"/>
  <c r="Q13" i="17" s="1"/>
  <c r="I24" i="17"/>
  <c r="V23" i="17"/>
  <c r="W23" i="17" s="1"/>
  <c r="U23" i="17"/>
  <c r="T23" i="17"/>
  <c r="S23" i="17"/>
  <c r="O23" i="17"/>
  <c r="N23" i="17"/>
  <c r="Q23" i="17" s="1"/>
  <c r="I23" i="17"/>
  <c r="V22" i="17"/>
  <c r="W22" i="17" s="1"/>
  <c r="U22" i="17"/>
  <c r="T22" i="17"/>
  <c r="S22" i="17"/>
  <c r="O22" i="17"/>
  <c r="N22" i="17"/>
  <c r="Q22" i="17" s="1"/>
  <c r="I22" i="17"/>
  <c r="V21" i="17"/>
  <c r="W21" i="17" s="1"/>
  <c r="U21" i="17"/>
  <c r="T21" i="17"/>
  <c r="S21" i="17"/>
  <c r="O21" i="17"/>
  <c r="N21" i="17"/>
  <c r="Q21" i="17" s="1"/>
  <c r="I21" i="17"/>
  <c r="V20" i="17"/>
  <c r="W20" i="17" s="1"/>
  <c r="U20" i="17"/>
  <c r="T20" i="17"/>
  <c r="S20" i="17"/>
  <c r="O20" i="17"/>
  <c r="N20" i="17"/>
  <c r="Q20" i="17" s="1"/>
  <c r="I20" i="17"/>
  <c r="V19" i="17"/>
  <c r="U19" i="17"/>
  <c r="T19" i="17"/>
  <c r="S19" i="17"/>
  <c r="O19" i="17"/>
  <c r="N19" i="17"/>
  <c r="Q19" i="17" s="1"/>
  <c r="I19" i="17"/>
  <c r="Q14" i="17"/>
  <c r="N14" i="17"/>
  <c r="P13" i="17"/>
  <c r="M13" i="17"/>
  <c r="L13" i="17"/>
  <c r="K13" i="17"/>
  <c r="J13" i="17"/>
  <c r="P12" i="17"/>
  <c r="M12" i="17"/>
  <c r="L12" i="17"/>
  <c r="K12" i="17"/>
  <c r="J12" i="17"/>
  <c r="P11" i="17"/>
  <c r="M11" i="17"/>
  <c r="M15" i="17" s="1"/>
  <c r="L11" i="17"/>
  <c r="L15" i="17" s="1"/>
  <c r="K11" i="17"/>
  <c r="K15" i="17" s="1"/>
  <c r="J11" i="17"/>
  <c r="J15" i="17" s="1"/>
  <c r="V53" i="16"/>
  <c r="W53" i="16" s="1"/>
  <c r="U53" i="16"/>
  <c r="T53" i="16"/>
  <c r="S53" i="16"/>
  <c r="O53" i="16"/>
  <c r="N53" i="16"/>
  <c r="Q53" i="16" s="1"/>
  <c r="I53" i="16"/>
  <c r="W52" i="16"/>
  <c r="V52" i="16"/>
  <c r="U52" i="16"/>
  <c r="T52" i="16"/>
  <c r="S52" i="16"/>
  <c r="O52" i="16"/>
  <c r="N52" i="16"/>
  <c r="Q52" i="16" s="1"/>
  <c r="I52" i="16"/>
  <c r="V51" i="16"/>
  <c r="W51" i="16" s="1"/>
  <c r="U51" i="16"/>
  <c r="T51" i="16"/>
  <c r="S51" i="16"/>
  <c r="Q51" i="16"/>
  <c r="O51" i="16"/>
  <c r="N51" i="16"/>
  <c r="I51" i="16"/>
  <c r="W50" i="16"/>
  <c r="V50" i="16"/>
  <c r="U50" i="16"/>
  <c r="T50" i="16"/>
  <c r="S50" i="16"/>
  <c r="Q50" i="16"/>
  <c r="O50" i="16"/>
  <c r="N50" i="16"/>
  <c r="I50" i="16"/>
  <c r="V49" i="16"/>
  <c r="W49" i="16" s="1"/>
  <c r="U49" i="16"/>
  <c r="T49" i="16"/>
  <c r="S49" i="16"/>
  <c r="O49" i="16"/>
  <c r="N49" i="16"/>
  <c r="Q49" i="16" s="1"/>
  <c r="I49" i="16"/>
  <c r="W48" i="16"/>
  <c r="V48" i="16"/>
  <c r="U48" i="16"/>
  <c r="T48" i="16"/>
  <c r="S48" i="16"/>
  <c r="O48" i="16"/>
  <c r="N48" i="16"/>
  <c r="Q48" i="16" s="1"/>
  <c r="I48" i="16"/>
  <c r="V47" i="16"/>
  <c r="W47" i="16" s="1"/>
  <c r="U47" i="16"/>
  <c r="T47" i="16"/>
  <c r="S47" i="16"/>
  <c r="Q47" i="16"/>
  <c r="O47" i="16"/>
  <c r="N47" i="16"/>
  <c r="I47" i="16"/>
  <c r="W46" i="16"/>
  <c r="V46" i="16"/>
  <c r="U46" i="16"/>
  <c r="T46" i="16"/>
  <c r="S46" i="16"/>
  <c r="Q46" i="16"/>
  <c r="O46" i="16"/>
  <c r="N46" i="16"/>
  <c r="I46" i="16"/>
  <c r="V45" i="16"/>
  <c r="W45" i="16" s="1"/>
  <c r="U45" i="16"/>
  <c r="T45" i="16"/>
  <c r="S45" i="16"/>
  <c r="O45" i="16"/>
  <c r="N45" i="16"/>
  <c r="Q45" i="16" s="1"/>
  <c r="I45" i="16"/>
  <c r="W44" i="16"/>
  <c r="V44" i="16"/>
  <c r="U44" i="16"/>
  <c r="T44" i="16"/>
  <c r="S44" i="16"/>
  <c r="O44" i="16"/>
  <c r="N44" i="16"/>
  <c r="Q44" i="16" s="1"/>
  <c r="I44" i="16"/>
  <c r="V43" i="16"/>
  <c r="W43" i="16" s="1"/>
  <c r="U43" i="16"/>
  <c r="T43" i="16"/>
  <c r="S43" i="16"/>
  <c r="Q43" i="16"/>
  <c r="O43" i="16"/>
  <c r="N43" i="16"/>
  <c r="I43" i="16"/>
  <c r="W42" i="16"/>
  <c r="V42" i="16"/>
  <c r="U42" i="16"/>
  <c r="T42" i="16"/>
  <c r="S42" i="16"/>
  <c r="Q42" i="16"/>
  <c r="O42" i="16"/>
  <c r="N42" i="16"/>
  <c r="I42" i="16"/>
  <c r="V41" i="16"/>
  <c r="W41" i="16" s="1"/>
  <c r="U41" i="16"/>
  <c r="T41" i="16"/>
  <c r="S41" i="16"/>
  <c r="O41" i="16"/>
  <c r="N41" i="16"/>
  <c r="Q41" i="16" s="1"/>
  <c r="I41" i="16"/>
  <c r="W40" i="16"/>
  <c r="V40" i="16"/>
  <c r="U40" i="16"/>
  <c r="T40" i="16"/>
  <c r="S40" i="16"/>
  <c r="O40" i="16"/>
  <c r="N40" i="16"/>
  <c r="Q40" i="16" s="1"/>
  <c r="I40" i="16"/>
  <c r="V39" i="16"/>
  <c r="W39" i="16" s="1"/>
  <c r="U39" i="16"/>
  <c r="T39" i="16"/>
  <c r="S39" i="16"/>
  <c r="Q39" i="16"/>
  <c r="O39" i="16"/>
  <c r="N39" i="16"/>
  <c r="I39" i="16"/>
  <c r="W38" i="16"/>
  <c r="V38" i="16"/>
  <c r="U38" i="16"/>
  <c r="T38" i="16"/>
  <c r="S38" i="16"/>
  <c r="Q38" i="16"/>
  <c r="O38" i="16"/>
  <c r="N38" i="16"/>
  <c r="I38" i="16"/>
  <c r="V37" i="16"/>
  <c r="W37" i="16" s="1"/>
  <c r="U37" i="16"/>
  <c r="T37" i="16"/>
  <c r="S37" i="16"/>
  <c r="O37" i="16"/>
  <c r="N37" i="16"/>
  <c r="Q37" i="16" s="1"/>
  <c r="I37" i="16"/>
  <c r="W36" i="16"/>
  <c r="V36" i="16"/>
  <c r="U36" i="16"/>
  <c r="T36" i="16"/>
  <c r="S36" i="16"/>
  <c r="O36" i="16"/>
  <c r="N36" i="16"/>
  <c r="Q36" i="16" s="1"/>
  <c r="I36" i="16"/>
  <c r="V35" i="16"/>
  <c r="W35" i="16" s="1"/>
  <c r="U35" i="16"/>
  <c r="T35" i="16"/>
  <c r="S35" i="16"/>
  <c r="Q35" i="16"/>
  <c r="O35" i="16"/>
  <c r="N35" i="16"/>
  <c r="I35" i="16"/>
  <c r="W34" i="16"/>
  <c r="V34" i="16"/>
  <c r="U34" i="16"/>
  <c r="T34" i="16"/>
  <c r="S34" i="16"/>
  <c r="Q34" i="16"/>
  <c r="O34" i="16"/>
  <c r="N34" i="16"/>
  <c r="I34" i="16"/>
  <c r="V33" i="16"/>
  <c r="W33" i="16" s="1"/>
  <c r="U33" i="16"/>
  <c r="T33" i="16"/>
  <c r="S33" i="16"/>
  <c r="O33" i="16"/>
  <c r="N33" i="16"/>
  <c r="Q33" i="16" s="1"/>
  <c r="I33" i="16"/>
  <c r="W32" i="16"/>
  <c r="V32" i="16"/>
  <c r="U32" i="16"/>
  <c r="T32" i="16"/>
  <c r="S32" i="16"/>
  <c r="O32" i="16"/>
  <c r="N32" i="16"/>
  <c r="Q32" i="16" s="1"/>
  <c r="I32" i="16"/>
  <c r="V31" i="16"/>
  <c r="W31" i="16" s="1"/>
  <c r="U31" i="16"/>
  <c r="T31" i="16"/>
  <c r="S31" i="16"/>
  <c r="Q31" i="16"/>
  <c r="O31" i="16"/>
  <c r="N31" i="16"/>
  <c r="I31" i="16"/>
  <c r="V30" i="16"/>
  <c r="W30" i="16" s="1"/>
  <c r="U30" i="16"/>
  <c r="T30" i="16"/>
  <c r="S30" i="16"/>
  <c r="O30" i="16"/>
  <c r="N30" i="16"/>
  <c r="Q30" i="16" s="1"/>
  <c r="I30" i="16"/>
  <c r="V29" i="16"/>
  <c r="W29" i="16" s="1"/>
  <c r="U29" i="16"/>
  <c r="T29" i="16"/>
  <c r="S29" i="16"/>
  <c r="O29" i="16"/>
  <c r="N29" i="16"/>
  <c r="Q29" i="16" s="1"/>
  <c r="I29" i="16"/>
  <c r="V28" i="16"/>
  <c r="W28" i="16" s="1"/>
  <c r="U28" i="16"/>
  <c r="T28" i="16"/>
  <c r="S28" i="16"/>
  <c r="O28" i="16"/>
  <c r="N28" i="16"/>
  <c r="Q28" i="16" s="1"/>
  <c r="I28" i="16"/>
  <c r="V27" i="16"/>
  <c r="W27" i="16" s="1"/>
  <c r="U27" i="16"/>
  <c r="T27" i="16"/>
  <c r="S27" i="16"/>
  <c r="O27" i="16"/>
  <c r="N27" i="16"/>
  <c r="Q27" i="16" s="1"/>
  <c r="I27" i="16"/>
  <c r="V26" i="16"/>
  <c r="W26" i="16" s="1"/>
  <c r="U26" i="16"/>
  <c r="T26" i="16"/>
  <c r="S26" i="16"/>
  <c r="O26" i="16"/>
  <c r="N26" i="16"/>
  <c r="Q26" i="16" s="1"/>
  <c r="I26" i="16"/>
  <c r="V25" i="16"/>
  <c r="W25" i="16" s="1"/>
  <c r="U25" i="16"/>
  <c r="T25" i="16"/>
  <c r="S25" i="16"/>
  <c r="O25" i="16"/>
  <c r="N25" i="16"/>
  <c r="Q25" i="16" s="1"/>
  <c r="I25" i="16"/>
  <c r="V24" i="16"/>
  <c r="W24" i="16" s="1"/>
  <c r="U24" i="16"/>
  <c r="T24" i="16"/>
  <c r="S24" i="16"/>
  <c r="O24" i="16"/>
  <c r="N24" i="16"/>
  <c r="Q24" i="16" s="1"/>
  <c r="Q13" i="16" s="1"/>
  <c r="I24" i="16"/>
  <c r="V23" i="16"/>
  <c r="W23" i="16" s="1"/>
  <c r="U23" i="16"/>
  <c r="T23" i="16"/>
  <c r="S23" i="16"/>
  <c r="O23" i="16"/>
  <c r="N23" i="16"/>
  <c r="Q23" i="16" s="1"/>
  <c r="I23" i="16"/>
  <c r="V22" i="16"/>
  <c r="W22" i="16" s="1"/>
  <c r="U22" i="16"/>
  <c r="T22" i="16"/>
  <c r="S22" i="16"/>
  <c r="O22" i="16"/>
  <c r="N22" i="16"/>
  <c r="Q22" i="16" s="1"/>
  <c r="I22" i="16"/>
  <c r="V21" i="16"/>
  <c r="W21" i="16" s="1"/>
  <c r="U21" i="16"/>
  <c r="T21" i="16"/>
  <c r="S21" i="16"/>
  <c r="O21" i="16"/>
  <c r="N21" i="16"/>
  <c r="Q21" i="16" s="1"/>
  <c r="I21" i="16"/>
  <c r="V20" i="16"/>
  <c r="W20" i="16" s="1"/>
  <c r="U20" i="16"/>
  <c r="T20" i="16"/>
  <c r="S20" i="16"/>
  <c r="O20" i="16"/>
  <c r="N20" i="16"/>
  <c r="Q20" i="16" s="1"/>
  <c r="I20" i="16"/>
  <c r="V19" i="16"/>
  <c r="U19" i="16"/>
  <c r="T19" i="16"/>
  <c r="S19" i="16"/>
  <c r="O19" i="16"/>
  <c r="N19" i="16"/>
  <c r="Q19" i="16" s="1"/>
  <c r="Q12" i="16" s="1"/>
  <c r="I19" i="16"/>
  <c r="M15" i="16"/>
  <c r="Q14" i="16"/>
  <c r="N14" i="16"/>
  <c r="P13" i="16"/>
  <c r="M13" i="16"/>
  <c r="L13" i="16"/>
  <c r="K13" i="16"/>
  <c r="J13" i="16"/>
  <c r="P12" i="16"/>
  <c r="M12" i="16"/>
  <c r="L12" i="16"/>
  <c r="K12" i="16"/>
  <c r="J12" i="16"/>
  <c r="P11" i="16"/>
  <c r="M11" i="16"/>
  <c r="L11" i="16"/>
  <c r="L15" i="16" s="1"/>
  <c r="K11" i="16"/>
  <c r="K15" i="16" s="1"/>
  <c r="J11" i="16"/>
  <c r="J15" i="16" s="1"/>
  <c r="W53" i="15"/>
  <c r="V53" i="15"/>
  <c r="U53" i="15"/>
  <c r="T53" i="15"/>
  <c r="S53" i="15"/>
  <c r="Q53" i="15"/>
  <c r="O53" i="15"/>
  <c r="N53" i="15"/>
  <c r="I53" i="15"/>
  <c r="V52" i="15"/>
  <c r="W52" i="15" s="1"/>
  <c r="U52" i="15"/>
  <c r="T52" i="15"/>
  <c r="S52" i="15"/>
  <c r="O52" i="15"/>
  <c r="N52" i="15"/>
  <c r="Q52" i="15" s="1"/>
  <c r="I52" i="15"/>
  <c r="V51" i="15"/>
  <c r="W51" i="15" s="1"/>
  <c r="U51" i="15"/>
  <c r="T51" i="15"/>
  <c r="S51" i="15"/>
  <c r="O51" i="15"/>
  <c r="N51" i="15"/>
  <c r="Q51" i="15" s="1"/>
  <c r="I51" i="15"/>
  <c r="V50" i="15"/>
  <c r="W50" i="15" s="1"/>
  <c r="U50" i="15"/>
  <c r="T50" i="15"/>
  <c r="S50" i="15"/>
  <c r="Q50" i="15"/>
  <c r="O50" i="15"/>
  <c r="N50" i="15"/>
  <c r="I50" i="15"/>
  <c r="W49" i="15"/>
  <c r="V49" i="15"/>
  <c r="U49" i="15"/>
  <c r="T49" i="15"/>
  <c r="S49" i="15"/>
  <c r="Q49" i="15"/>
  <c r="O49" i="15"/>
  <c r="N49" i="15"/>
  <c r="I49" i="15"/>
  <c r="V48" i="15"/>
  <c r="W48" i="15" s="1"/>
  <c r="U48" i="15"/>
  <c r="T48" i="15"/>
  <c r="S48" i="15"/>
  <c r="O48" i="15"/>
  <c r="N48" i="15"/>
  <c r="Q48" i="15" s="1"/>
  <c r="I48" i="15"/>
  <c r="V47" i="15"/>
  <c r="W47" i="15" s="1"/>
  <c r="U47" i="15"/>
  <c r="T47" i="15"/>
  <c r="S47" i="15"/>
  <c r="O47" i="15"/>
  <c r="N47" i="15"/>
  <c r="Q47" i="15" s="1"/>
  <c r="I47" i="15"/>
  <c r="V46" i="15"/>
  <c r="W46" i="15" s="1"/>
  <c r="U46" i="15"/>
  <c r="T46" i="15"/>
  <c r="S46" i="15"/>
  <c r="Q46" i="15"/>
  <c r="O46" i="15"/>
  <c r="N46" i="15"/>
  <c r="I46" i="15"/>
  <c r="W45" i="15"/>
  <c r="V45" i="15"/>
  <c r="U45" i="15"/>
  <c r="T45" i="15"/>
  <c r="S45" i="15"/>
  <c r="Q45" i="15"/>
  <c r="O45" i="15"/>
  <c r="N45" i="15"/>
  <c r="I45" i="15"/>
  <c r="V44" i="15"/>
  <c r="W44" i="15" s="1"/>
  <c r="U44" i="15"/>
  <c r="T44" i="15"/>
  <c r="S44" i="15"/>
  <c r="O44" i="15"/>
  <c r="N44" i="15"/>
  <c r="Q44" i="15" s="1"/>
  <c r="I44" i="15"/>
  <c r="V43" i="15"/>
  <c r="W43" i="15" s="1"/>
  <c r="U43" i="15"/>
  <c r="T43" i="15"/>
  <c r="S43" i="15"/>
  <c r="Q43" i="15"/>
  <c r="O43" i="15"/>
  <c r="N43" i="15"/>
  <c r="I43" i="15"/>
  <c r="V42" i="15"/>
  <c r="W42" i="15" s="1"/>
  <c r="U42" i="15"/>
  <c r="T42" i="15"/>
  <c r="S42" i="15"/>
  <c r="Q42" i="15"/>
  <c r="O42" i="15"/>
  <c r="N42" i="15"/>
  <c r="I42" i="15"/>
  <c r="W41" i="15"/>
  <c r="V41" i="15"/>
  <c r="U41" i="15"/>
  <c r="T41" i="15"/>
  <c r="S41" i="15"/>
  <c r="O41" i="15"/>
  <c r="N41" i="15"/>
  <c r="Q41" i="15" s="1"/>
  <c r="I41" i="15"/>
  <c r="V40" i="15"/>
  <c r="W40" i="15" s="1"/>
  <c r="U40" i="15"/>
  <c r="T40" i="15"/>
  <c r="S40" i="15"/>
  <c r="O40" i="15"/>
  <c r="N40" i="15"/>
  <c r="Q40" i="15" s="1"/>
  <c r="I40" i="15"/>
  <c r="W39" i="15"/>
  <c r="V39" i="15"/>
  <c r="U39" i="15"/>
  <c r="T39" i="15"/>
  <c r="S39" i="15"/>
  <c r="Q39" i="15"/>
  <c r="O39" i="15"/>
  <c r="N39" i="15"/>
  <c r="I39" i="15"/>
  <c r="V38" i="15"/>
  <c r="W38" i="15" s="1"/>
  <c r="U38" i="15"/>
  <c r="T38" i="15"/>
  <c r="S38" i="15"/>
  <c r="Q38" i="15"/>
  <c r="O38" i="15"/>
  <c r="N38" i="15"/>
  <c r="I38" i="15"/>
  <c r="W37" i="15"/>
  <c r="V37" i="15"/>
  <c r="U37" i="15"/>
  <c r="T37" i="15"/>
  <c r="S37" i="15"/>
  <c r="O37" i="15"/>
  <c r="N37" i="15"/>
  <c r="Q37" i="15" s="1"/>
  <c r="I37" i="15"/>
  <c r="V36" i="15"/>
  <c r="W36" i="15" s="1"/>
  <c r="U36" i="15"/>
  <c r="T36" i="15"/>
  <c r="S36" i="15"/>
  <c r="O36" i="15"/>
  <c r="N36" i="15"/>
  <c r="Q36" i="15" s="1"/>
  <c r="I36" i="15"/>
  <c r="W35" i="15"/>
  <c r="V35" i="15"/>
  <c r="U35" i="15"/>
  <c r="T35" i="15"/>
  <c r="S35" i="15"/>
  <c r="Q35" i="15"/>
  <c r="O35" i="15"/>
  <c r="N35" i="15"/>
  <c r="I35" i="15"/>
  <c r="V34" i="15"/>
  <c r="W34" i="15" s="1"/>
  <c r="U34" i="15"/>
  <c r="T34" i="15"/>
  <c r="S34" i="15"/>
  <c r="Q34" i="15"/>
  <c r="O34" i="15"/>
  <c r="N34" i="15"/>
  <c r="I34" i="15"/>
  <c r="W33" i="15"/>
  <c r="V33" i="15"/>
  <c r="U33" i="15"/>
  <c r="T33" i="15"/>
  <c r="S33" i="15"/>
  <c r="O33" i="15"/>
  <c r="N33" i="15"/>
  <c r="Q33" i="15" s="1"/>
  <c r="I33" i="15"/>
  <c r="V32" i="15"/>
  <c r="W32" i="15" s="1"/>
  <c r="U32" i="15"/>
  <c r="T32" i="15"/>
  <c r="S32" i="15"/>
  <c r="O32" i="15"/>
  <c r="N32" i="15"/>
  <c r="Q32" i="15" s="1"/>
  <c r="I32" i="15"/>
  <c r="V31" i="15"/>
  <c r="W31" i="15" s="1"/>
  <c r="U31" i="15"/>
  <c r="T31" i="15"/>
  <c r="S31" i="15"/>
  <c r="O31" i="15"/>
  <c r="N31" i="15"/>
  <c r="Q31" i="15" s="1"/>
  <c r="I31" i="15"/>
  <c r="V30" i="15"/>
  <c r="W30" i="15" s="1"/>
  <c r="U30" i="15"/>
  <c r="T30" i="15"/>
  <c r="S30" i="15"/>
  <c r="O30" i="15"/>
  <c r="N30" i="15"/>
  <c r="Q30" i="15" s="1"/>
  <c r="I30" i="15"/>
  <c r="V29" i="15"/>
  <c r="W29" i="15" s="1"/>
  <c r="U29" i="15"/>
  <c r="T29" i="15"/>
  <c r="S29" i="15"/>
  <c r="O29" i="15"/>
  <c r="N29" i="15"/>
  <c r="Q29" i="15" s="1"/>
  <c r="I29" i="15"/>
  <c r="V28" i="15"/>
  <c r="W28" i="15" s="1"/>
  <c r="U28" i="15"/>
  <c r="T28" i="15"/>
  <c r="S28" i="15"/>
  <c r="O28" i="15"/>
  <c r="N28" i="15"/>
  <c r="Q28" i="15" s="1"/>
  <c r="I28" i="15"/>
  <c r="V27" i="15"/>
  <c r="W27" i="15" s="1"/>
  <c r="U27" i="15"/>
  <c r="T27" i="15"/>
  <c r="S27" i="15"/>
  <c r="O27" i="15"/>
  <c r="N27" i="15"/>
  <c r="Q27" i="15" s="1"/>
  <c r="I27" i="15"/>
  <c r="V26" i="15"/>
  <c r="W26" i="15" s="1"/>
  <c r="U26" i="15"/>
  <c r="T26" i="15"/>
  <c r="S26" i="15"/>
  <c r="O26" i="15"/>
  <c r="N26" i="15"/>
  <c r="Q26" i="15" s="1"/>
  <c r="I26" i="15"/>
  <c r="V25" i="15"/>
  <c r="W25" i="15" s="1"/>
  <c r="U25" i="15"/>
  <c r="T25" i="15"/>
  <c r="S25" i="15"/>
  <c r="O25" i="15"/>
  <c r="N25" i="15"/>
  <c r="Q25" i="15" s="1"/>
  <c r="I25" i="15"/>
  <c r="V24" i="15"/>
  <c r="W24" i="15" s="1"/>
  <c r="U24" i="15"/>
  <c r="T24" i="15"/>
  <c r="S24" i="15"/>
  <c r="O24" i="15"/>
  <c r="N24" i="15"/>
  <c r="Q24" i="15" s="1"/>
  <c r="Q13" i="15" s="1"/>
  <c r="I24" i="15"/>
  <c r="V23" i="15"/>
  <c r="W23" i="15" s="1"/>
  <c r="U23" i="15"/>
  <c r="T23" i="15"/>
  <c r="S23" i="15"/>
  <c r="O23" i="15"/>
  <c r="N23" i="15"/>
  <c r="Q23" i="15" s="1"/>
  <c r="I23" i="15"/>
  <c r="V22" i="15"/>
  <c r="W22" i="15" s="1"/>
  <c r="U22" i="15"/>
  <c r="T22" i="15"/>
  <c r="S22" i="15"/>
  <c r="O22" i="15"/>
  <c r="N22" i="15"/>
  <c r="Q22" i="15" s="1"/>
  <c r="I22" i="15"/>
  <c r="V21" i="15"/>
  <c r="W21" i="15" s="1"/>
  <c r="U21" i="15"/>
  <c r="T21" i="15"/>
  <c r="S21" i="15"/>
  <c r="O21" i="15"/>
  <c r="N21" i="15"/>
  <c r="Q21" i="15" s="1"/>
  <c r="I21" i="15"/>
  <c r="V20" i="15"/>
  <c r="W20" i="15" s="1"/>
  <c r="U20" i="15"/>
  <c r="T20" i="15"/>
  <c r="S20" i="15"/>
  <c r="O20" i="15"/>
  <c r="N20" i="15"/>
  <c r="Q20" i="15" s="1"/>
  <c r="I20" i="15"/>
  <c r="V19" i="15"/>
  <c r="W19" i="15" s="1"/>
  <c r="U19" i="15"/>
  <c r="T19" i="15"/>
  <c r="S19" i="15"/>
  <c r="O19" i="15"/>
  <c r="N19" i="15"/>
  <c r="Q19" i="15" s="1"/>
  <c r="I19" i="15"/>
  <c r="N14" i="15"/>
  <c r="Q14" i="15" s="1"/>
  <c r="P13" i="15"/>
  <c r="M13" i="15"/>
  <c r="L13" i="15"/>
  <c r="K13" i="15"/>
  <c r="J13" i="15"/>
  <c r="P12" i="15"/>
  <c r="M12" i="15"/>
  <c r="L12" i="15"/>
  <c r="K12" i="15"/>
  <c r="J12" i="15"/>
  <c r="P11" i="15"/>
  <c r="M11" i="15"/>
  <c r="M15" i="15" s="1"/>
  <c r="L11" i="15"/>
  <c r="L15" i="15" s="1"/>
  <c r="K11" i="15"/>
  <c r="K15" i="15" s="1"/>
  <c r="J11" i="15"/>
  <c r="J15" i="15" s="1"/>
  <c r="G7" i="24" l="1"/>
  <c r="G11" i="24"/>
  <c r="G16" i="24"/>
  <c r="G6" i="24"/>
  <c r="G15" i="24"/>
  <c r="G9" i="24"/>
  <c r="G10" i="24"/>
  <c r="G8" i="24"/>
  <c r="G13" i="24"/>
  <c r="G14" i="24"/>
  <c r="G12" i="24"/>
  <c r="G17" i="24"/>
  <c r="B22" i="24"/>
  <c r="F6" i="24"/>
  <c r="Q12" i="18"/>
  <c r="Q15" i="18" s="1"/>
  <c r="Q12" i="17"/>
  <c r="Q15" i="17" s="1"/>
  <c r="V16" i="17"/>
  <c r="B5" i="17" s="1"/>
  <c r="Q12" i="19"/>
  <c r="Q15" i="19" s="1"/>
  <c r="P15" i="21"/>
  <c r="P15" i="16"/>
  <c r="P15" i="20"/>
  <c r="P15" i="23"/>
  <c r="N15" i="22"/>
  <c r="N12" i="22"/>
  <c r="N11" i="21"/>
  <c r="N15" i="20"/>
  <c r="N12" i="19"/>
  <c r="N13" i="18"/>
  <c r="N15" i="18"/>
  <c r="N12" i="17"/>
  <c r="N15" i="17"/>
  <c r="N15" i="16"/>
  <c r="N11" i="15"/>
  <c r="N12" i="15"/>
  <c r="P15" i="15"/>
  <c r="N13" i="15"/>
  <c r="N12" i="16"/>
  <c r="Q15" i="16"/>
  <c r="V16" i="16"/>
  <c r="B5" i="16" s="1"/>
  <c r="N13" i="16"/>
  <c r="N13" i="17"/>
  <c r="P15" i="17"/>
  <c r="P15" i="18"/>
  <c r="N12" i="18"/>
  <c r="P15" i="19"/>
  <c r="N13" i="19"/>
  <c r="N12" i="20"/>
  <c r="V16" i="20"/>
  <c r="B5" i="20" s="1"/>
  <c r="N13" i="20"/>
  <c r="N13" i="21"/>
  <c r="N12" i="21"/>
  <c r="N13" i="22"/>
  <c r="P15" i="22"/>
  <c r="N13" i="23"/>
  <c r="N12" i="23"/>
  <c r="V16" i="23"/>
  <c r="B5" i="23" s="1"/>
  <c r="Q11" i="23"/>
  <c r="N15" i="23"/>
  <c r="Q12" i="23"/>
  <c r="Q15" i="23" s="1"/>
  <c r="W19" i="23"/>
  <c r="N11" i="23"/>
  <c r="Q11" i="22"/>
  <c r="V16" i="22"/>
  <c r="B5" i="22" s="1"/>
  <c r="N11" i="22"/>
  <c r="Q12" i="21"/>
  <c r="Q15" i="21" s="1"/>
  <c r="Q11" i="21"/>
  <c r="N15" i="21"/>
  <c r="V16" i="21"/>
  <c r="B5" i="21" s="1"/>
  <c r="Q15" i="20"/>
  <c r="Q11" i="20"/>
  <c r="W19" i="20"/>
  <c r="N11" i="20"/>
  <c r="N15" i="19"/>
  <c r="Q11" i="19"/>
  <c r="V16" i="19"/>
  <c r="B5" i="19" s="1"/>
  <c r="N11" i="19"/>
  <c r="Q11" i="18"/>
  <c r="V16" i="18"/>
  <c r="B5" i="18" s="1"/>
  <c r="N11" i="18"/>
  <c r="Q11" i="17"/>
  <c r="W19" i="17"/>
  <c r="N11" i="17"/>
  <c r="Q11" i="16"/>
  <c r="W19" i="16"/>
  <c r="N11" i="16"/>
  <c r="Q11" i="15"/>
  <c r="Q12" i="15"/>
  <c r="Q15" i="15" s="1"/>
  <c r="N15" i="15"/>
  <c r="V16" i="15"/>
  <c r="B5" i="15" s="1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19" i="3"/>
  <c r="B4" i="17" l="1"/>
  <c r="B4" i="15"/>
  <c r="B4" i="22"/>
  <c r="B4" i="21"/>
  <c r="B4" i="20"/>
  <c r="B4" i="19"/>
  <c r="B4" i="16"/>
  <c r="B4" i="18"/>
  <c r="B4" i="2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19" i="3"/>
  <c r="W28" i="3" l="1"/>
  <c r="W32" i="3"/>
  <c r="W36" i="3"/>
  <c r="W40" i="3"/>
  <c r="W44" i="3"/>
  <c r="W48" i="3"/>
  <c r="W52" i="3"/>
  <c r="W20" i="3"/>
  <c r="W21" i="3"/>
  <c r="W22" i="3"/>
  <c r="W23" i="3"/>
  <c r="W24" i="3"/>
  <c r="W25" i="3"/>
  <c r="W26" i="3"/>
  <c r="W27" i="3"/>
  <c r="W29" i="3"/>
  <c r="W30" i="3"/>
  <c r="W31" i="3"/>
  <c r="W33" i="3"/>
  <c r="W34" i="3"/>
  <c r="W35" i="3"/>
  <c r="W37" i="3"/>
  <c r="W38" i="3"/>
  <c r="W39" i="3"/>
  <c r="W41" i="3"/>
  <c r="W42" i="3"/>
  <c r="W43" i="3"/>
  <c r="W45" i="3"/>
  <c r="W46" i="3"/>
  <c r="W47" i="3"/>
  <c r="W49" i="3"/>
  <c r="W50" i="3"/>
  <c r="W51" i="3"/>
  <c r="W53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S50" i="3"/>
  <c r="T50" i="3"/>
  <c r="S51" i="3"/>
  <c r="T51" i="3"/>
  <c r="S52" i="3"/>
  <c r="T52" i="3"/>
  <c r="S53" i="3"/>
  <c r="T53" i="3"/>
  <c r="T19" i="3"/>
  <c r="S19" i="3"/>
  <c r="P13" i="3" l="1"/>
  <c r="P12" i="3"/>
  <c r="M13" i="3"/>
  <c r="L13" i="3"/>
  <c r="K13" i="3"/>
  <c r="J13" i="3"/>
  <c r="M12" i="3"/>
  <c r="L12" i="3"/>
  <c r="K12" i="3"/>
  <c r="J12" i="3"/>
  <c r="V16" i="3" l="1"/>
  <c r="B5" i="3" s="1"/>
  <c r="W19" i="3"/>
  <c r="N12" i="3"/>
  <c r="N13" i="3"/>
  <c r="O20" i="3" l="1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O19" i="3"/>
  <c r="I19" i="3"/>
  <c r="N53" i="3" l="1"/>
  <c r="Q53" i="3" s="1"/>
  <c r="N52" i="3"/>
  <c r="Q52" i="3" s="1"/>
  <c r="N51" i="3"/>
  <c r="Q51" i="3" s="1"/>
  <c r="N50" i="3"/>
  <c r="Q50" i="3" s="1"/>
  <c r="N49" i="3"/>
  <c r="Q49" i="3" s="1"/>
  <c r="N48" i="3"/>
  <c r="Q48" i="3" s="1"/>
  <c r="N47" i="3"/>
  <c r="Q47" i="3" s="1"/>
  <c r="N46" i="3"/>
  <c r="Q46" i="3" s="1"/>
  <c r="N45" i="3"/>
  <c r="Q45" i="3" s="1"/>
  <c r="N44" i="3"/>
  <c r="Q44" i="3" s="1"/>
  <c r="N43" i="3"/>
  <c r="Q43" i="3" s="1"/>
  <c r="N42" i="3"/>
  <c r="Q42" i="3" s="1"/>
  <c r="N41" i="3"/>
  <c r="Q41" i="3" s="1"/>
  <c r="N40" i="3"/>
  <c r="Q40" i="3" s="1"/>
  <c r="N39" i="3"/>
  <c r="Q39" i="3" s="1"/>
  <c r="N38" i="3"/>
  <c r="Q38" i="3" s="1"/>
  <c r="N37" i="3"/>
  <c r="Q37" i="3" s="1"/>
  <c r="N36" i="3"/>
  <c r="Q36" i="3" s="1"/>
  <c r="N35" i="3"/>
  <c r="Q35" i="3" s="1"/>
  <c r="N34" i="3"/>
  <c r="Q34" i="3" s="1"/>
  <c r="N33" i="3"/>
  <c r="Q33" i="3" s="1"/>
  <c r="N32" i="3"/>
  <c r="Q32" i="3" s="1"/>
  <c r="N31" i="3"/>
  <c r="Q31" i="3" s="1"/>
  <c r="N30" i="3"/>
  <c r="Q30" i="3" s="1"/>
  <c r="N29" i="3"/>
  <c r="Q29" i="3" s="1"/>
  <c r="N28" i="3"/>
  <c r="Q28" i="3" s="1"/>
  <c r="N27" i="3"/>
  <c r="Q27" i="3" s="1"/>
  <c r="N26" i="3"/>
  <c r="Q26" i="3" s="1"/>
  <c r="N25" i="3"/>
  <c r="Q25" i="3" s="1"/>
  <c r="N24" i="3"/>
  <c r="Q24" i="3" s="1"/>
  <c r="N23" i="3"/>
  <c r="Q23" i="3" s="1"/>
  <c r="Q13" i="3" s="1"/>
  <c r="N22" i="3"/>
  <c r="Q22" i="3" s="1"/>
  <c r="N21" i="3"/>
  <c r="Q21" i="3" s="1"/>
  <c r="N20" i="3"/>
  <c r="Q20" i="3" s="1"/>
  <c r="N19" i="3"/>
  <c r="N14" i="3"/>
  <c r="Q14" i="3" s="1"/>
  <c r="P11" i="3"/>
  <c r="P15" i="3" s="1"/>
  <c r="M11" i="3"/>
  <c r="M15" i="3" s="1"/>
  <c r="L11" i="3"/>
  <c r="L15" i="3" s="1"/>
  <c r="K11" i="3"/>
  <c r="K15" i="3" s="1"/>
  <c r="J11" i="3"/>
  <c r="J15" i="3" l="1"/>
  <c r="N15" i="3" s="1"/>
  <c r="F7" i="24"/>
  <c r="B23" i="24" s="1"/>
  <c r="N11" i="3"/>
  <c r="B4" i="3" s="1"/>
  <c r="Q19" i="3"/>
  <c r="Q12" i="3" l="1"/>
  <c r="Q15" i="3" s="1"/>
  <c r="Q11" i="3"/>
</calcChain>
</file>

<file path=xl/comments1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sharedStrings.xml><?xml version="1.0" encoding="utf-8"?>
<sst xmlns="http://schemas.openxmlformats.org/spreadsheetml/2006/main" count="1120" uniqueCount="61">
  <si>
    <t>Výdavky projektu  v EUR (na 2 des.miesta)</t>
  </si>
  <si>
    <t>1. Oprávnené výdavky spolu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</si>
  <si>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</si>
  <si>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</si>
  <si>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</si>
  <si>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</si>
  <si>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</si>
  <si>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</si>
  <si>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</si>
  <si>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</si>
  <si>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</si>
  <si>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</si>
  <si>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</si>
  <si>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</si>
  <si>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</si>
  <si>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</si>
  <si>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</si>
  <si>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</si>
  <si>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 xml:space="preserve">Meno: </t>
  </si>
  <si>
    <t>Dátum:</t>
  </si>
  <si>
    <t>Podpis:</t>
  </si>
  <si>
    <t>Kontroloval:</t>
  </si>
  <si>
    <t>Skupina výdavku</t>
  </si>
  <si>
    <t>Názov výdavku</t>
  </si>
  <si>
    <t>013 Softvér</t>
  </si>
  <si>
    <t>014 Oceniteľné práva</t>
  </si>
  <si>
    <t>022 Samostatné hnuteľné veci a súbory hnuteľných vecí</t>
  </si>
  <si>
    <t>512 Cestovné náhrady</t>
  </si>
  <si>
    <t>518 Ostatné služby</t>
  </si>
  <si>
    <t>Opatrenie</t>
  </si>
  <si>
    <t>Aktivita</t>
  </si>
  <si>
    <t>z toho priame</t>
  </si>
  <si>
    <t>z toho nepriame</t>
  </si>
  <si>
    <t>Druh výdavku</t>
  </si>
  <si>
    <t>priamy</t>
  </si>
  <si>
    <t>nepriamy</t>
  </si>
  <si>
    <t>5.1.1 Marketingové opatrenia</t>
  </si>
  <si>
    <t>kontrola2 porovnanie výdavku aktivity a opatrenia</t>
  </si>
  <si>
    <t>pre podmienené formátovanie</t>
  </si>
  <si>
    <t>1 - Produktívne investície do akvakultúry -  výstavba novej akvakultúrnej prevádzky</t>
  </si>
  <si>
    <t>2 - Modernizácia existujúcich akvakultúrnych prevádzok</t>
  </si>
  <si>
    <t>3 - Zlepšenie zdravia a dobrých životných podmienok zvierat</t>
  </si>
  <si>
    <t>4 - Zvyšovanie kvality produktov alebo ich pridanej hodnoty</t>
  </si>
  <si>
    <t>5 - Obnova existujúcich produkčných zariadení</t>
  </si>
  <si>
    <t>6 - Doplnkové činnosti</t>
  </si>
  <si>
    <t>2.2.1 Produktívne investície do akvakultúry</t>
  </si>
  <si>
    <t>2.3.1 Produktívne investície do akvakultúry</t>
  </si>
  <si>
    <t>5.2.1 Spracovanie produktov rybolovu a akvakultúry</t>
  </si>
  <si>
    <t>1 - Znižovanie negatívneho vplyvu alebo zvyšovanie pozitívneho vplyvu na životné prostredie a zvyšovanie efektívnosti využívania zdrojov</t>
  </si>
  <si>
    <t>2 - Recirkulačné systémy</t>
  </si>
  <si>
    <t>1 - Získanie nových trhov a zlepšenie marketingových podmienok</t>
  </si>
  <si>
    <t>2 - Zlepšenie bezpečnosti, hygieny, zdravia a pracovných podmienok</t>
  </si>
  <si>
    <t>3 - Zavádzanie nových alebo zlepšených produktov, procesov alebo systémov riadenia a organizácie</t>
  </si>
  <si>
    <t>027 Pozemky</t>
  </si>
  <si>
    <t>021 Stavby</t>
  </si>
  <si>
    <t>023 Dopravné prostriedky</t>
  </si>
  <si>
    <t>1 - Úspora energie alebo znižovanie vplyvu na životné prostredie</t>
  </si>
  <si>
    <t xml:space="preserve">Aktivita </t>
  </si>
  <si>
    <t>Oprávnené výdavky</t>
  </si>
  <si>
    <t>spolu</t>
  </si>
  <si>
    <r>
      <t xml:space="preserve">Rozpis oprávnených výdavkov </t>
    </r>
    <r>
      <rPr>
        <b/>
        <u/>
        <sz val="8"/>
        <color theme="1"/>
        <rFont val="Calibri"/>
        <family val="2"/>
        <charset val="238"/>
        <scheme val="minor"/>
      </rPr>
      <t>hlavných aktivít projektu</t>
    </r>
    <r>
      <rPr>
        <b/>
        <sz val="8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</si>
</sst>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7" borderId="30" xfId="0" applyFont="1" applyFill="1" applyBorder="1" applyAlignment="1">
      <alignment vertical="center" wrapText="1"/>
    </xf>
    <xf numFmtId="0" fontId="3" fillId="8" borderId="3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9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4" fontId="0" fillId="0" borderId="2" xfId="0" applyNumberFormat="1" applyFont="1" applyBorder="1" applyAlignment="1" applyProtection="1">
      <alignment horizontal="center" vertical="center"/>
      <protection hidden="1"/>
    </xf>
    <xf numFmtId="0" fontId="0" fillId="10" borderId="2" xfId="0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4" fontId="9" fillId="0" borderId="22" xfId="0" applyNumberFormat="1" applyFont="1" applyBorder="1" applyAlignment="1" applyProtection="1">
      <alignment vertical="center" wrapText="1"/>
      <protection locked="0"/>
    </xf>
    <xf numFmtId="4" fontId="9" fillId="0" borderId="18" xfId="0" applyNumberFormat="1" applyFont="1" applyBorder="1" applyAlignment="1" applyProtection="1">
      <alignment vertical="center" wrapText="1"/>
      <protection locked="0"/>
    </xf>
    <xf numFmtId="4" fontId="11" fillId="2" borderId="18" xfId="0" applyNumberFormat="1" applyFont="1" applyFill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4" fontId="11" fillId="0" borderId="18" xfId="0" applyNumberFormat="1" applyFont="1" applyBorder="1" applyAlignment="1" applyProtection="1">
      <alignment vertical="center" wrapText="1"/>
      <protection locked="0"/>
    </xf>
    <xf numFmtId="4" fontId="11" fillId="0" borderId="21" xfId="0" applyNumberFormat="1" applyFont="1" applyBorder="1" applyAlignment="1" applyProtection="1">
      <alignment vertical="center" wrapText="1"/>
      <protection hidden="1"/>
    </xf>
    <xf numFmtId="0" fontId="9" fillId="0" borderId="24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 applyProtection="1">
      <alignment vertical="center"/>
      <protection hidden="1"/>
    </xf>
    <xf numFmtId="4" fontId="11" fillId="0" borderId="2" xfId="0" applyNumberFormat="1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4" fillId="0" borderId="0" xfId="0" applyFont="1"/>
    <xf numFmtId="0" fontId="10" fillId="0" borderId="29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4" fontId="11" fillId="2" borderId="18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4" fontId="11" fillId="2" borderId="21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4" fontId="11" fillId="2" borderId="19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2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7" borderId="30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1" fillId="3" borderId="1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vertical="center"/>
    </xf>
    <xf numFmtId="0" fontId="0" fillId="10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Štýl tabuľky 1" pivot="0" count="0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windowProtection="1" tabSelected="1" view="pageLayout" zoomScale="70" zoomScaleNormal="55" zoomScalePageLayoutView="70" workbookViewId="0"/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2014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38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2014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38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38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38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38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38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38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38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38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  <c r="AL25" s="3"/>
    </row>
    <row r="26" spans="1:38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38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38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38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38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38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38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73" priority="6" operator="equal">
      <formula>"zlý súčet"</formula>
    </cfRule>
  </conditionalFormatting>
  <conditionalFormatting sqref="O53">
    <cfRule type="cellIs" dxfId="72" priority="5" operator="equal">
      <formula>"zlý súčet"</formula>
    </cfRule>
  </conditionalFormatting>
  <conditionalFormatting sqref="A19">
    <cfRule type="expression" dxfId="71" priority="4">
      <formula>$W$19=1</formula>
    </cfRule>
  </conditionalFormatting>
  <conditionalFormatting sqref="B5">
    <cfRule type="cellIs" dxfId="70" priority="3" operator="equal">
      <formula>"v červenooznačených riadkoch sú nekorektne zadané údaje"</formula>
    </cfRule>
  </conditionalFormatting>
  <conditionalFormatting sqref="B4">
    <cfRule type="cellIs" dxfId="69" priority="2" operator="equal">
      <formula>"nekorektne zadané údaje"</formula>
    </cfRule>
  </conditionalFormatting>
  <conditionalFormatting sqref="A20:A53">
    <cfRule type="expression" dxfId="68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72727272727272729" bottom="0.39370078740157483" header="0.31496062992125984" footer="0.31496062992125984"/>
  <pageSetup paperSize="9" scale="45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windowProtection="1" view="pageLayout" topLeftCell="A2" zoomScale="55" zoomScaleNormal="100" zoomScalePageLayoutView="55" workbookViewId="0">
      <selection activeCell="A2" sqref="A2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hidden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9.140625" style="1" hidden="1" customWidth="1"/>
    <col min="25" max="25" width="113.7109375" style="1" hidden="1" customWidth="1"/>
    <col min="26" max="26" width="9.140625" style="1" hidden="1" customWidth="1"/>
    <col min="27" max="27" width="9.140625" style="1" customWidth="1"/>
    <col min="28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2023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2023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A9:F10"/>
    <mergeCell ref="A11:F11"/>
    <mergeCell ref="A14:F14"/>
    <mergeCell ref="A15:F15"/>
    <mergeCell ref="A17:F17"/>
    <mergeCell ref="E49:F49"/>
    <mergeCell ref="E50:F50"/>
    <mergeCell ref="E51:F51"/>
    <mergeCell ref="E52:F52"/>
    <mergeCell ref="E53:F53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36:F3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22:F22"/>
    <mergeCell ref="E23:F23"/>
    <mergeCell ref="E24:F24"/>
    <mergeCell ref="E25:F25"/>
    <mergeCell ref="E26:F26"/>
    <mergeCell ref="G17:Q17"/>
    <mergeCell ref="E19:F19"/>
    <mergeCell ref="E20:F20"/>
    <mergeCell ref="E21:F21"/>
    <mergeCell ref="E18:F18"/>
    <mergeCell ref="P3:Q3"/>
    <mergeCell ref="P4:Q4"/>
    <mergeCell ref="P5:Q5"/>
    <mergeCell ref="P6:Q6"/>
    <mergeCell ref="G9:Q9"/>
    <mergeCell ref="B5:C5"/>
    <mergeCell ref="K3:L3"/>
    <mergeCell ref="K4:L4"/>
    <mergeCell ref="K5:L5"/>
    <mergeCell ref="K6:L6"/>
  </mergeCells>
  <conditionalFormatting sqref="O19:O52">
    <cfRule type="cellIs" dxfId="19" priority="8" operator="equal">
      <formula>"zlý súčet"</formula>
    </cfRule>
  </conditionalFormatting>
  <conditionalFormatting sqref="O53">
    <cfRule type="cellIs" dxfId="18" priority="5" operator="equal">
      <formula>"zlý súčet"</formula>
    </cfRule>
  </conditionalFormatting>
  <conditionalFormatting sqref="A19">
    <cfRule type="expression" dxfId="17" priority="4">
      <formula>$W$19=1</formula>
    </cfRule>
  </conditionalFormatting>
  <conditionalFormatting sqref="B5">
    <cfRule type="cellIs" dxfId="16" priority="3" operator="equal">
      <formula>"v červenooznačených riadkoch sú nekorektne zadané údaje"</formula>
    </cfRule>
  </conditionalFormatting>
  <conditionalFormatting sqref="B4">
    <cfRule type="cellIs" dxfId="15" priority="2" operator="equal">
      <formula>"nekorektne zadané údaje"</formula>
    </cfRule>
  </conditionalFormatting>
  <conditionalFormatting sqref="A20:A53">
    <cfRule type="expression" dxfId="14" priority="1">
      <formula>W20=1</formula>
    </cfRule>
  </conditionalFormatting>
  <dataValidations disablePrompts="1" count="3">
    <dataValidation type="list" allowBlank="1" showInputMessage="1" showErrorMessage="1" sqref="B19:C53">
      <formula1>INDIRECT(S19)</formula1>
    </dataValidation>
    <dataValidation type="list" allowBlank="1" showInputMessage="1" showErrorMessage="1" sqref="A19:A53">
      <formula1>$Y$1:$Y$5</formula1>
    </dataValidation>
    <dataValidation type="list" allowBlank="1" showInputMessage="1" showErrorMessage="1" sqref="D19:D53">
      <formula1>INDIRECT(U19)</formula1>
    </dataValidation>
  </dataValidations>
  <printOptions horizontalCentered="1"/>
  <pageMargins left="0.19685039370078741" right="0.19685039370078741" top="0.82125000000000004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windowProtection="1" view="pageLayout" zoomScaleNormal="100" workbookViewId="0"/>
  </sheetViews>
  <sheetFormatPr defaultRowHeight="12.75" x14ac:dyDescent="0.2"/>
  <cols>
    <col min="1" max="1" width="43.42578125" style="15" customWidth="1"/>
    <col min="2" max="2" width="75.28515625" style="15" customWidth="1"/>
    <col min="3" max="3" width="19.140625" style="15" bestFit="1" customWidth="1"/>
    <col min="4" max="4" width="9.140625" style="15"/>
    <col min="5" max="6" width="9.140625" style="15" hidden="1" customWidth="1"/>
    <col min="7" max="7" width="0" style="15" hidden="1" customWidth="1"/>
    <col min="8" max="16384" width="9.140625" style="15"/>
  </cols>
  <sheetData>
    <row r="5" spans="1:7" ht="20.25" customHeight="1" x14ac:dyDescent="0.2">
      <c r="A5" s="22" t="s">
        <v>29</v>
      </c>
      <c r="B5" s="22" t="s">
        <v>57</v>
      </c>
      <c r="C5" s="22" t="s">
        <v>58</v>
      </c>
      <c r="F5" s="19" t="s">
        <v>59</v>
      </c>
    </row>
    <row r="6" spans="1:7" ht="26.1" customHeight="1" x14ac:dyDescent="0.2">
      <c r="A6" s="123" t="s">
        <v>45</v>
      </c>
      <c r="B6" s="23" t="s">
        <v>39</v>
      </c>
      <c r="C6" s="24">
        <f>SUMIFS('Výd. 2014'!I19:I53,'Výd. 2014'!A19:A53,"2.2.1 Produktívne investície do akvakultúry",'Výd. 2014'!B19:B53,"1 - Produktívne investície do akvakultúry -  výstavba novej akvakultúrnej prevádzky")+SUMIFS('Výd. 2015'!I19:I53,'Výd. 2015'!A19:A53,"2.2.1 Produktívne investície do akvakultúry",'Výd. 2015'!B19:B53,"1 - Produktívne investície do akvakultúry -  výstavba novej akvakultúrnej prevádzky")+SUMIFS('Výd. 2016'!I19:I53,'Výd. 2016'!A19:A53,"2.2.1 Produktívne investície do akvakultúry",'Výd. 2016'!B19:B53,"1 - Produktívne investície do akvakultúry -  výstavba novej akvakultúrnej prevádzky")+SUMIFS('Výd. 2017'!I19:I53,'Výd. 2017'!A19:A53,"2.2.1 Produktívne investície do akvakultúry",'Výd. 2017'!B19:B53,"1 - Produktívne investície do akvakultúry -  výstavba novej akvakultúrnej prevádzky")+SUMIFS('Výd. 2018'!I19:I53,'Výd. 2018'!A19:A53,"2.2.1 Produktívne investície do akvakultúry",'Výd. 2018'!B19:B53,"1 - Produktívne investície do akvakultúry -  výstavba novej akvakultúrnej prevádzky")+SUMIFS('Výd. 2019'!I19:I53,'Výd. 2019'!A19:A53,"2.2.1 Produktívne investície do akvakultúry",'Výd. 2019'!B19:B53,"1 - Produktívne investície do akvakultúry -  výstavba novej akvakultúrnej prevádzky")+SUMIFS('Výd. 2020'!I19:I53,'Výd. 2020'!A19:A53,"2.2.1 Produktívne investície do akvakultúry",'Výd. 2020'!B19:B53,"1 - Produktívne investície do akvakultúry -  výstavba novej akvakultúrnej prevádzky")+SUMIFS('Výd. 2021'!I19:I53,'Výd. 2021'!A19:A53,"2.2.1 Produktívne investície do akvakultúry",'Výd. 2021'!B19:B53,"1 - Produktívne investície do akvakultúry -  výstavba novej akvakultúrnej prevádzky")+SUMIFS('Výd. 2022'!I19:I53,'Výd. 2022'!A19:A53,"2.2.1 Produktívne investície do akvakultúry",'Výd. 2022'!B19:B53,"1 - Produktívne investície do akvakultúry -  výstavba novej akvakultúrnej prevádzky")+SUMIFS('Výd. 2023'!I19:I53,'Výd. 2023'!A19:A53,"2.2.1 Produktívne investície do akvakultúry",'Výd. 2023'!B19:B53,"1 - Produktívne investície do akvakultúry -  výstavba novej akvakultúrnej prevádzky")</f>
        <v>0</v>
      </c>
      <c r="E6" s="16">
        <f>IF(C6&gt;0,1,0)</f>
        <v>0</v>
      </c>
      <c r="F6" s="18">
        <f>SUM(C6:C17)</f>
        <v>0</v>
      </c>
      <c r="G6" s="16" t="str">
        <f>IF(AND(E6=1,OR(E7=1,E8=1,E9=1,E10=1,E11=1,E12=1,E13=1,E14=1,E15=1,E16=1,E17=1)),1,"")</f>
        <v/>
      </c>
    </row>
    <row r="7" spans="1:7" ht="26.1" customHeight="1" x14ac:dyDescent="0.2">
      <c r="A7" s="123"/>
      <c r="B7" s="23" t="s">
        <v>40</v>
      </c>
      <c r="C7" s="24">
        <f>SUMIFS('Výd. 2014'!I19:I53,'Výd. 2014'!A19:A53,"2.2.1 Produktívne investície do akvakultúry",'Výd. 2014'!B19:B53,"2 - Modernizácia existujúcich akvakultúrnych prevádzok")+SUMIFS('Výd. 2015'!I19:I53,'Výd. 2015'!A19:A53,"2.2.1 Produktívne investície do akvakultúry",'Výd. 2015'!B19:B53,"2 - Modernizácia existujúcich akvakultúrnych prevádzok")+SUMIFS('Výd. 2016'!I19:I53,'Výd. 2016'!A19:A53,"2.2.1 Produktívne investície do akvakultúry",'Výd. 2016'!B19:B53,"2 - Modernizácia existujúcich akvakultúrnych prevádzok")+SUMIFS('Výd. 2017'!I19:I53,'Výd. 2017'!A19:A53,"2.2.1 Produktívne investície do akvakultúry",'Výd. 2017'!B19:B53,"2 - Modernizácia existujúcich akvakultúrnych prevádzok")+SUMIFS('Výd. 2018'!I19:I53,'Výd. 2018'!A19:A53,"2.2.1 Produktívne investície do akvakultúry",'Výd. 2018'!B19:B53,"2 - Modernizácia existujúcich akvakultúrnych prevádzok")+SUMIFS('Výd. 2019'!I19:I53,'Výd. 2019'!A19:A53,"2.2.1 Produktívne investície do akvakultúry",'Výd. 2019'!B19:B53,"2 - Modernizácia existujúcich akvakultúrnych prevádzok")+SUMIFS('Výd. 2020'!I19:I53,'Výd. 2020'!A19:A53,"2.2.1 Produktívne investície do akvakultúry",'Výd. 2020'!B19:B53,"2 - Modernizácia existujúcich akvakultúrnych prevádzok")+SUMIFS('Výd. 2021'!I19:I53,'Výd. 2021'!A19:A53,"2.2.1 Produktívne investície do akvakultúry",'Výd. 2021'!B19:B53,"2 - Modernizácia existujúcich akvakultúrnych prevádzok")+SUMIFS('Výd. 2022'!I19:I53,'Výd. 2022'!A19:A53,"2.2.1 Produktívne investície do akvakultúry",'Výd. 2022'!B19:B53,"2 - Modernizácia existujúcich akvakultúrnych prevádzok")+SUMIFS('Výd. 2023'!I19:I53,'Výd. 2023'!A19:A53,"2.2.1 Produktívne investície do akvakultúry",'Výd. 2023'!B19:B53,"2 - Modernizácia existujúcich akvakultúrnych prevádzok")</f>
        <v>0</v>
      </c>
      <c r="E7" s="16">
        <f t="shared" ref="E7:E17" si="0">IF(C7&gt;0,1,0)</f>
        <v>0</v>
      </c>
      <c r="F7" s="18">
        <f>SUM('Výd. 2014'!J11:M11)+SUM('Výd. 2015'!J11:M11)+SUM('Výd. 2016'!J11:M11)+SUM('Výd. 2017'!J11:M11)+SUM('Výd. 2018'!J11:M11)+SUM('Výd. 2019'!J11:M11)+SUM('Výd. 2020'!J11:M11)+SUM('Výd. 2021'!J11:M11)+SUM('Výd. 2022'!J11:M11)+SUM('Výd. 2023'!J11:M11)</f>
        <v>0</v>
      </c>
      <c r="G7" s="16" t="str">
        <f>IF(AND(E7=1,OR(E6=1,E8=1,E9=1,E10=1,E11=1,E12=1,E13=1,E14=1,E15=1,E16=1,E17=1)),1,"")</f>
        <v/>
      </c>
    </row>
    <row r="8" spans="1:7" ht="26.1" customHeight="1" x14ac:dyDescent="0.2">
      <c r="A8" s="123"/>
      <c r="B8" s="23" t="s">
        <v>41</v>
      </c>
      <c r="C8" s="24">
        <f>SUMIFS('Výd. 2014'!I19:I53,'Výd. 2014'!A19:A53,"2.2.1 Produktívne investície do akvakultúry",'Výd. 2014'!B19:B53,"3 - Zlepšenie zdravia a dobrých životných podmienok zvierat")+SUMIFS('Výd. 2015'!I19:I53,'Výd. 2015'!A19:A53,"2.2.1 Produktívne investície do akvakultúry",'Výd. 2015'!B19:B53,"3 - Zlepšenie zdravia a dobrých životných podmienok zvierat")+SUMIFS('Výd. 2016'!I19:I53,'Výd. 2016'!A19:A53,"2.2.1 Produktívne investície do akvakultúry",'Výd. 2016'!B19:B53,"3 - Zlepšenie zdravia a dobrých životných podmienok zvierat")+SUMIFS('Výd. 2017'!I19:I53,'Výd. 2017'!A19:A53,"2.2.1 Produktívne investície do akvakultúry",'Výd. 2017'!B19:B53,"3 - Zlepšenie zdravia a dobrých životných podmienok zvierat")+SUMIFS('Výd. 2018'!I19:I53,'Výd. 2018'!A19:A53,"2.2.1 Produktívne investície do akvakultúry",'Výd. 2018'!B19:B53,"3 - Zlepšenie zdravia a dobrých životných podmienok zvierat")+SUMIFS('Výd. 2019'!I19:I53,'Výd. 2019'!A19:A53,"2.2.1 Produktívne investície do akvakultúry",'Výd. 2019'!B19:B53,"3 - Zlepšenie zdravia a dobrých životných podmienok zvierat")+SUMIFS('Výd. 2020'!I19:I53,'Výd. 2020'!A19:A53,"2.2.1 Produktívne investície do akvakultúry",'Výd. 2020'!B19:B53,"3 - Zlepšenie zdravia a dobrých životných podmienok zvierat")+SUMIFS('Výd. 2021'!I19:I53,'Výd. 2021'!A19:A53,"2.2.1 Produktívne investície do akvakultúry",'Výd. 2021'!B19:B53,"3 - Zlepšenie zdravia a dobrých životných podmienok zvierat")+SUMIFS('Výd. 2022'!I19:I53,'Výd. 2022'!A19:A53,"2.2.1 Produktívne investície do akvakultúry",'Výd. 2022'!B19:B53,"3 - Zlepšenie zdravia a dobrých životných podmienok zvierat")+SUMIFS('Výd. 2023'!I19:I53,'Výd. 2023'!A19:A53,"2.2.1 Produktívne investície do akvakultúry",'Výd. 2023'!B19:B53,"3 - Zlepšenie zdravia a dobrých životných podmienok zvierat")</f>
        <v>0</v>
      </c>
      <c r="E8" s="16">
        <f t="shared" si="0"/>
        <v>0</v>
      </c>
      <c r="G8" s="16" t="str">
        <f>IF(AND(E8=1,OR(E7=1,E6=1,E9=1,E10=1,E11=1,E12=1,E13=1,E14=1,E15=1,E16=1,E17=1)),1,"")</f>
        <v/>
      </c>
    </row>
    <row r="9" spans="1:7" ht="26.1" customHeight="1" x14ac:dyDescent="0.2">
      <c r="A9" s="123"/>
      <c r="B9" s="23" t="s">
        <v>42</v>
      </c>
      <c r="C9" s="24">
        <f>SUMIFS('Výd. 2014'!I19:I53,'Výd. 2014'!A19:A53,"2.2.1 Produktívne investície do akvakultúry",'Výd. 2014'!B19:B53,"4 - Zvyšovanie kvality produktov alebo ich pridanej hodnoty")+SUMIFS('Výd. 2015'!I19:I53,'Výd. 2015'!A19:A53,"2.2.1 Produktívne investície do akvakultúry",'Výd. 2015'!B19:B53,"4 - Zvyšovanie kvality produktov alebo ich pridanej hodnoty")+SUMIFS('Výd. 2016'!I19:I53,'Výd. 2016'!A19:A53,"2.2.1 Produktívne investície do akvakultúry",'Výd. 2016'!B19:B53,"4 - Zvyšovanie kvality produktov alebo ich pridanej hodnoty")+SUMIFS('Výd. 2017'!I19:I53,'Výd. 2017'!A19:A53,"2.2.1 Produktívne investície do akvakultúry",'Výd. 2017'!B19:B53,"4 - Zvyšovanie kvality produktov alebo ich pridanej hodnoty")+SUMIFS('Výd. 2018'!I19:I53,'Výd. 2018'!A19:A53,"2.2.1 Produktívne investície do akvakultúry",'Výd. 2018'!B19:B53,"4 - Zvyšovanie kvality produktov alebo ich pridanej hodnoty")+SUMIFS('Výd. 2019'!I19:I53,'Výd. 2019'!A19:A53,"2.2.1 Produktívne investície do akvakultúry",'Výd. 2019'!B19:B53,"4 - Zvyšovanie kvality produktov alebo ich pridanej hodnoty")+SUMIFS('Výd. 2020'!I19:I53,'Výd. 2020'!A19:A53,"2.2.1 Produktívne investície do akvakultúry",'Výd. 2020'!B19:B53,"4 - Zvyšovanie kvality produktov alebo ich pridanej hodnoty")+SUMIFS('Výd. 2021'!I19:I53,'Výd. 2021'!A19:A53,"2.2.1 Produktívne investície do akvakultúry",'Výd. 2021'!B19:B53,"4 - Zvyšovanie kvality produktov alebo ich pridanej hodnoty")+SUMIFS('Výd. 2022'!I19:I53,'Výd. 2022'!A19:A53,"2.2.1 Produktívne investície do akvakultúry",'Výd. 2022'!B19:B53,"4 - Zvyšovanie kvality produktov alebo ich pridanej hodnoty")+SUMIFS('Výd. 2023'!I19:I53,'Výd. 2023'!A19:A53,"2.2.1 Produktívne investície do akvakultúry",'Výd. 2023'!B19:B53,"4 - Zvyšovanie kvality produktov alebo ich pridanej hodnoty")</f>
        <v>0</v>
      </c>
      <c r="E9" s="16">
        <f t="shared" si="0"/>
        <v>0</v>
      </c>
      <c r="G9" s="16" t="str">
        <f>IF(AND(E9=1,OR(E7=1,E8=1,E6=1,E10=1,E11=1,E12=1,E13=1,E14=1,E15=1,E16=1,E17=1)),1,"")</f>
        <v/>
      </c>
    </row>
    <row r="10" spans="1:7" ht="26.1" customHeight="1" x14ac:dyDescent="0.2">
      <c r="A10" s="123"/>
      <c r="B10" s="23" t="s">
        <v>43</v>
      </c>
      <c r="C10" s="24">
        <f>SUMIFS('Výd. 2014'!I19:I53,'Výd. 2014'!A19:A53,"2.2.1 Produktívne investície do akvakultúry",'Výd. 2014'!B19:B53,"5 - Obnova existujúcich produkčných zariadení")+SUMIFS('Výd. 2015'!I19:I53,'Výd. 2015'!A19:A53,"2.2.1 Produktívne investície do akvakultúry",'Výd. 2015'!B19:B53,"5 - Obnova existujúcich produkčných zariadení")+SUMIFS('Výd. 2016'!I19:I53,'Výd. 2016'!A19:A53,"2.2.1 Produktívne investície do akvakultúry",'Výd. 2016'!B19:B53,"5 - Obnova existujúcich produkčných zariadení")+SUMIFS('Výd. 2017'!I19:I53,'Výd. 2017'!A19:A53,"2.2.1 Produktívne investície do akvakultúry",'Výd. 2017'!B19:B53,"5 - Obnova existujúcich produkčných zariadení")+SUMIFS('Výd. 2018'!I19:I53,'Výd. 2018'!A19:A53,"2.2.1 Produktívne investície do akvakultúry",'Výd. 2018'!B19:B53,"5 - Obnova existujúcich produkčných zariadení")+SUMIFS('Výd. 2019'!I19:I53,'Výd. 2019'!A19:A53,"2.2.1 Produktívne investície do akvakultúry",'Výd. 2019'!B19:B53,"5 - Obnova existujúcich produkčných zariadení")+SUMIFS('Výd. 2020'!I19:I53,'Výd. 2020'!A19:A53,"2.2.1 Produktívne investície do akvakultúry",'Výd. 2020'!B19:B53,"5 - Obnova existujúcich produkčných zariadení")+SUMIFS('Výd. 2021'!I19:I53,'Výd. 2021'!A19:A53,"2.2.1 Produktívne investície do akvakultúry",'Výd. 2021'!B19:B53,"5 - Obnova existujúcich produkčných zariadení")+SUMIFS('Výd. 2022'!I19:I53,'Výd. 2022'!A19:A53,"2.2.1 Produktívne investície do akvakultúry",'Výd. 2022'!B19:B53,"5 - Obnova existujúcich produkčných zariadení")+SUMIFS('Výd. 2023'!I19:I53,'Výd. 2023'!A19:A53,"2.2.1 Produktívne investície do akvakultúry",'Výd. 2023'!B19:B53,"5 - Obnova existujúcich produkčných zariadení")</f>
        <v>0</v>
      </c>
      <c r="E10" s="16">
        <f t="shared" si="0"/>
        <v>0</v>
      </c>
      <c r="G10" s="16" t="str">
        <f>IF(AND(E10=1,OR(E7=1,E8=1,E9=1,E6=1,E11=1,E12=1,E13=1,E14=1,E15=1,E16=1,E17=1)),1,"")</f>
        <v/>
      </c>
    </row>
    <row r="11" spans="1:7" ht="26.1" customHeight="1" x14ac:dyDescent="0.2">
      <c r="A11" s="123"/>
      <c r="B11" s="23" t="s">
        <v>44</v>
      </c>
      <c r="C11" s="24">
        <f>SUMIFS('Výd. 2014'!I19:I53,'Výd. 2014'!A19:A53,"2.2.1 Produktívne investície do akvakultúry",'Výd. 2014'!B19:B53,"6 - Doplnkové činnosti")+SUMIFS('Výd. 2015'!I19:I53,'Výd. 2015'!A19:A53,"2.2.1 Produktívne investície do akvakultúry",'Výd. 2015'!B19:B53,"6 - Doplnkové činnosti")+SUMIFS('Výd. 2016'!I19:I53,'Výd. 2016'!A19:A53,"2.2.1 Produktívne investície do akvakultúry",'Výd. 2016'!B19:B53,"6 - Doplnkové činnosti")+SUMIFS('Výd. 2017'!I19:I53,'Výd. 2017'!A19:A53,"2.2.1 Produktívne investície do akvakultúry",'Výd. 2017'!B19:B53,"6 - Doplnkové činnosti")+SUMIFS('Výd. 2018'!I19:I53,'Výd. 2018'!A19:A53,"2.2.1 Produktívne investície do akvakultúry",'Výd. 2018'!B19:B53,"6 - Doplnkové činnosti")+SUMIFS('Výd. 2019'!I19:I53,'Výd. 2019'!A19:A53,"2.2.1 Produktívne investície do akvakultúry",'Výd. 2019'!B19:B53,"6 - Doplnkové činnosti")+SUMIFS('Výd. 2020'!I19:I53,'Výd. 2020'!A19:A53,"2.2.1 Produktívne investície do akvakultúry",'Výd. 2020'!B19:B53,"6 - Doplnkové činnosti")+SUMIFS('Výd. 2021'!I19:I53,'Výd. 2021'!A19:A53,"2.2.1 Produktívne investície do akvakultúry",'Výd. 2021'!B19:B53,"6 - Doplnkové činnosti")+SUMIFS('Výd. 2022'!I19:I53,'Výd. 2022'!A19:A53,"2.2.1 Produktívne investície do akvakultúry",'Výd. 2022'!B19:B53,"6 - Doplnkové činnosti")+SUMIFS('Výd. 2023'!I19:I53,'Výd. 2023'!A19:A53,"2.2.1 Produktívne investície do akvakultúry",'Výd. 2023'!B19:B53,"6 - Doplnkové činnosti")</f>
        <v>0</v>
      </c>
      <c r="E11" s="16">
        <f t="shared" si="0"/>
        <v>0</v>
      </c>
      <c r="G11" s="16" t="str">
        <f>IF(AND(E11=1,OR(E7=1,E8=1,E9=1,E10=1,E6=1,E12=1,E13=1,E14=1,E15=1,E16=1,E17=1)),1,"")</f>
        <v/>
      </c>
    </row>
    <row r="12" spans="1:7" ht="30" customHeight="1" x14ac:dyDescent="0.2">
      <c r="A12" s="123" t="s">
        <v>46</v>
      </c>
      <c r="B12" s="23" t="s">
        <v>48</v>
      </c>
      <c r="C12" s="24">
        <f>SUMIFS('Výd. 2014'!I19:I53,'Výd. 2014'!A19:A53,"2.3.1 Produktívne investície do akvakultúry",'Výd. 2014'!B19:B53,"1 - Znižovanie negatívneho vplyvu alebo zvyšovanie pozitívneho vplyvu na životné prostredie a zvyšovanie efektívnosti využívania zdrojov")+SUMIFS('Výd. 2015'!I19:I53,'Výd. 2015'!A19:A53,"2.3.1 Produktívne investície do akvakultúry",'Výd. 2015'!B19:B53,"1 - Znižovanie negatívneho vplyvu alebo zvyšovanie pozitívneho vplyvu na životné prostredie a zvyšovanie efektívnosti využívania zdrojov")+SUMIFS('Výd. 2016'!I19:I53,'Výd. 2016'!A19:A53,"2.3.1 Produktívne investície do akvakultúry",'Výd. 2016'!B19:B53,"1 - Znižovanie negatívneho vplyvu alebo zvyšovanie pozitívneho vplyvu na životné prostredie a zvyšovanie efektívnosti využívania zdrojov")+SUMIFS('Výd. 2017'!I19:I53,'Výd. 2017'!A19:A53,"2.3.1 Produktívne investície do akvakultúry",'Výd. 2017'!B19:B53,"1 - Znižovanie negatívneho vplyvu alebo zvyšovanie pozitívneho vplyvu na životné prostredie a zvyšovanie efektívnosti využívania zdrojov")+SUMIFS('Výd. 2018'!I19:I53,'Výd. 2018'!A19:A53,"2.3.1 Produktívne investície do akvakultúry",'Výd. 2018'!B19:B53,"1 - Znižovanie negatívneho vplyvu alebo zvyšovanie pozitívneho vplyvu na životné prostredie a zvyšovanie efektívnosti využívania zdrojov")+SUMIFS('Výd. 2019'!I19:I53,'Výd. 2019'!A19:A53,"2.3.1 Produktívne investície do akvakultúry",'Výd. 2019'!B19:B53,"1 - Znižovanie negatívneho vplyvu alebo zvyšovanie pozitívneho vplyvu na životné prostredie a zvyšovanie efektívnosti využívania zdrojov")+SUMIFS('Výd. 2020'!I19:I53,'Výd. 2020'!A19:A53,"2.3.1 Produktívne investície do akvakultúry",'Výd. 2020'!B19:B53,"1 - Znižovanie negatívneho vplyvu alebo zvyšovanie pozitívneho vplyvu na životné prostredie a zvyšovanie efektívnosti využívania zdrojov")+SUMIFS('Výd. 2021'!I19:I53,'Výd. 2021'!A19:A53,"2.3.1 Produktívne investície do akvakultúry",'Výd. 2021'!B19:B53,"1 - Znižovanie negatívneho vplyvu alebo zvyšovanie pozitívneho vplyvu na životné prostredie a zvyšovanie efektívnosti využívania zdrojov")+SUMIFS('Výd. 2022'!I19:I53,'Výd. 2022'!A19:A53,"2.3.1 Produktívne investície do akvakultúry",'Výd. 2022'!B19:B53,"1 - Znižovanie negatívneho vplyvu alebo zvyšovanie pozitívneho vplyvu na životné prostredie a zvyšovanie efektívnosti využívania zdrojov")+SUMIFS('Výd. 2023'!I19:I53,'Výd. 2023'!A19:A53,"2.3.1 Produktívne investície do akvakultúry",'Výd. 2023'!B19:B53,"1 - Znižovanie negatívneho vplyvu alebo zvyšovanie pozitívneho vplyvu na životné prostredie a zvyšovanie efektívnosti využívania zdrojov")</f>
        <v>0</v>
      </c>
      <c r="E12" s="16">
        <f t="shared" si="0"/>
        <v>0</v>
      </c>
      <c r="G12" s="16" t="str">
        <f>IF(AND(E12=1,OR(E7=1,E8=1,E9=1,E10=1,E11=1,E6=1,E13=1,E14=1,E15=1,E16=1,E17=1)),1,"")</f>
        <v/>
      </c>
    </row>
    <row r="13" spans="1:7" ht="26.1" customHeight="1" x14ac:dyDescent="0.2">
      <c r="A13" s="123"/>
      <c r="B13" s="23" t="s">
        <v>49</v>
      </c>
      <c r="C13" s="24">
        <f>SUMIFS('Výd. 2014'!I19:I53,'Výd. 2014'!A19:A53,"2.3.1 Produktívne investície do akvakultúry",'Výd. 2014'!B19:B53,"2 - Recirkulačné systémy")+SUMIFS('Výd. 2015'!I19:I53,'Výd. 2015'!A19:A53,"2.3.1 Produktívne investície do akvakultúry",'Výd. 2015'!B19:B53,"2 - Recirkulačné systémy")+SUMIFS('Výd. 2016'!I19:I53,'Výd. 2016'!A19:A53,"2.3.1 Produktívne investície do akvakultúry",'Výd. 2016'!B19:B53,"2 - Recirkulačné systémy")+SUMIFS('Výd. 2017'!I19:I53,'Výd. 2017'!A19:A53,"2.3.1 Produktívne investície do akvakultúry",'Výd. 2017'!B19:B53,"2 - Recirkulačné systémy")+SUMIFS('Výd. 2018'!I19:I53,'Výd. 2018'!A19:A53,"2.3.1 Produktívne investície do akvakultúry",'Výd. 2018'!B19:B53,"2 - Recirkulačné systémy")+SUMIFS('Výd. 2019'!I19:I53,'Výd. 2019'!A19:A53,"2.3.1 Produktívne investície do akvakultúry",'Výd. 2019'!B19:B53,"2 - Recirkulačné systémy")+SUMIFS('Výd. 2020'!I19:I53,'Výd. 2020'!A19:A53,"2.3.1 Produktívne investície do akvakultúry",'Výd. 2020'!B19:B53,"2 - Recirkulačné systémy")+SUMIFS('Výd. 2021'!I19:I53,'Výd. 2021'!A19:A53,"2.3.1 Produktívne investície do akvakultúry",'Výd. 2021'!B19:B53,"2 - Recirkulačné systémy")+SUMIFS('Výd. 2022'!I19:I53,'Výd. 2022'!A19:A53,"2.3.1 Produktívne investície do akvakultúry",'Výd. 2022'!B19:B53,"2 - Recirkulačné systémy")+SUMIFS('Výd. 2023'!I19:I53,'Výd. 2023'!A19:A53,"2.3.1 Produktívne investície do akvakultúry",'Výd. 2023'!B19:B53,"2 - Recirkulačné systémy")</f>
        <v>0</v>
      </c>
      <c r="E13" s="16">
        <f t="shared" si="0"/>
        <v>0</v>
      </c>
      <c r="G13" s="16" t="str">
        <f>IF(AND(E13=1,OR(E7=1,E8=1,E9=1,E10=1,E11=1,E12=1,E6=1,E14=1,E15=1,E16=1,E17=1)),1,"")</f>
        <v/>
      </c>
    </row>
    <row r="14" spans="1:7" ht="26.1" customHeight="1" x14ac:dyDescent="0.2">
      <c r="A14" s="25" t="s">
        <v>36</v>
      </c>
      <c r="B14" s="23" t="s">
        <v>50</v>
      </c>
      <c r="C14" s="24">
        <f>SUMIFS('Výd. 2014'!I19:I53,'Výd. 2014'!A19:A53,"5.1.1 Marketingové opatrenia",'Výd. 2014'!B19:B53,"1 - Získanie nových trhov a zlepšenie marketingových podmienok")+SUMIFS('Výd. 2015'!I19:I53,'Výd. 2015'!A19:A53,"5.1.1 Marketingové opatrenia",'Výd. 2015'!B19:B53,"1 - Získanie nových trhov a zlepšenie marketingových podmienok")+SUMIFS('Výd. 2016'!I19:I53,'Výd. 2016'!A19:A53,"5.1.1 Marketingové opatrenia",'Výd. 2016'!B19:B53,"1 - Získanie nových trhov a zlepšenie marketingových podmienok")+SUMIFS('Výd. 2017'!I19:I53,'Výd. 2017'!A19:A53,"5.1.1 Marketingové opatrenia",'Výd. 2017'!B19:B53,"1 - Získanie nových trhov a zlepšenie marketingových podmienok")+SUMIFS('Výd. 2018'!I19:I53,'Výd. 2018'!A19:A53,"5.1.1 Marketingové opatrenia",'Výd. 2018'!B19:B53,"1 - Získanie nových trhov a zlepšenie marketingových podmienok")+SUMIFS('Výd. 2019'!I19:I53,'Výd. 2019'!A19:A53,"5.1.1 Marketingové opatrenia",'Výd. 2019'!B19:B53,"1 - Získanie nových trhov a zlepšenie marketingových podmienok")+SUMIFS('Výd. 2020'!I19:I53,'Výd. 2020'!A19:A53,"5.1.1 Marketingové opatrenia",'Výd. 2020'!B19:B53,"1 - Získanie nových trhov a zlepšenie marketingových podmienok")+SUMIFS('Výd. 2021'!I19:I53,'Výd. 2021'!A19:A53,"5.1.1 Marketingové opatrenia",'Výd. 2021'!B19:B53,"1 - Získanie nových trhov a zlepšenie marketingových podmienok")+SUMIFS('Výd. 2022'!I19:I53,'Výd. 2022'!A19:A53,"5.1.1 Marketingové opatrenia",'Výd. 2022'!B19:B53,"1 - Získanie nových trhov a zlepšenie marketingových podmienok")+SUMIFS('Výd. 2023'!I19:I53,'Výd. 2023'!A19:A53,"5.1.1 Marketingové opatrenia",'Výd. 2023'!B19:B53,"1 - Získanie nových trhov a zlepšenie marketingových podmienok")</f>
        <v>0</v>
      </c>
      <c r="E14" s="16">
        <f t="shared" si="0"/>
        <v>0</v>
      </c>
      <c r="G14" s="16" t="str">
        <f>IF(AND(E14=1,OR(E7=1,E8=1,E9=1,E10=1,E11=1,E12=1,E13=1,E6=1,E15=1,E16=1,E17=1)),1,"")</f>
        <v/>
      </c>
    </row>
    <row r="15" spans="1:7" ht="26.1" customHeight="1" x14ac:dyDescent="0.2">
      <c r="A15" s="123" t="s">
        <v>47</v>
      </c>
      <c r="B15" s="23" t="s">
        <v>56</v>
      </c>
      <c r="C15" s="24">
        <f>SUMIFS('Výd. 2014'!I19:I53,'Výd. 2014'!A19:A53,"5.2.1 Spracovanie produktov rybolovu a akvakultúry",'Výd. 2014'!B19:B53,"1 - Úspora energie alebo znižovanie vplyvu na životné prostredie")+SUMIFS('Výd. 2015'!I19:I53,'Výd. 2015'!A19:A53,"5.2.1 Spracovanie produktov rybolovu a akvakultúry",'Výd. 2015'!B19:B53,"1 - Úspora energie alebo znižovanie vplyvu na životné prostredie")+SUMIFS('Výd. 2016'!I19:I53,'Výd. 2016'!A19:A53,"5.2.1 Spracovanie produktov rybolovu a akvakultúry",'Výd. 2016'!B19:B53,"1 - Úspora energie alebo znižovanie vplyvu na životné prostredie")+SUMIFS('Výd. 2017'!I19:I53,'Výd. 2017'!A19:A53,"5.2.1 Spracovanie produktov rybolovu a akvakultúry",'Výd. 2017'!B19:B53,"1 - Úspora energie alebo znižovanie vplyvu na životné prostredie")+SUMIFS('Výd. 2018'!I19:I53,'Výd. 2018'!A19:A53,"5.2.1 Spracovanie produktov rybolovu a akvakultúry",'Výd. 2018'!B19:B53,"1 - Úspora energie alebo znižovanie vplyvu na životné prostredie")+SUMIFS('Výd. 2019'!I19:I53,'Výd. 2019'!A19:A53,"5.2.1 Spracovanie produktov rybolovu a akvakultúry",'Výd. 2019'!B19:B53,"1 - Úspora energie alebo znižovanie vplyvu na životné prostredie")+SUMIFS('Výd. 2020'!I19:I53,'Výd. 2020'!A19:A53,"5.2.1 Spracovanie produktov rybolovu a akvakultúry",'Výd. 2020'!B19:B53,"1 - Úspora energie alebo znižovanie vplyvu na životné prostredie")+SUMIFS('Výd. 2021'!I19:I53,'Výd. 2021'!A19:A53,"5.2.1 Spracovanie produktov rybolovu a akvakultúry",'Výd. 2021'!B19:B53,"1 - Úspora energie alebo znižovanie vplyvu na životné prostredie")+SUMIFS('Výd. 2022'!I19:I53,'Výd. 2022'!A19:A53,"5.2.1 Spracovanie produktov rybolovu a akvakultúry",'Výd. 2022'!B19:B53,"1 - Úspora energie alebo znižovanie vplyvu na životné prostredie")+SUMIFS('Výd. 2023'!I19:I53,'Výd. 2023'!A19:A53,"5.2.1 Spracovanie produktov rybolovu a akvakultúry",'Výd. 2023'!B19:B53,"1 - Úspora energie alebo znižovanie vplyvu na životné prostredie")</f>
        <v>0</v>
      </c>
      <c r="E15" s="16">
        <f t="shared" si="0"/>
        <v>0</v>
      </c>
      <c r="G15" s="16" t="str">
        <f>IF(AND(E15=1,OR(E7=1,E8=1,E9=1,E10=1,E11=1,E12=1,E13=1,E14=1,E6=1,E16=1,E17=1)),1,"")</f>
        <v/>
      </c>
    </row>
    <row r="16" spans="1:7" ht="26.1" customHeight="1" x14ac:dyDescent="0.2">
      <c r="A16" s="123"/>
      <c r="B16" s="23" t="s">
        <v>51</v>
      </c>
      <c r="C16" s="24">
        <f>SUMIFS('Výd. 2014'!I19:I53,'Výd. 2014'!A19:A53,"5.2.1 Spracovanie produktov rybolovu a akvakultúry",'Výd. 2014'!B19:B53,"2 - Zlepšenie bezpečnosti, hygieny, zdravia a pracovných podmienok")+SUMIFS('Výd. 2015'!I19:I53,'Výd. 2015'!A19:A53,"5.2.1 Spracovanie produktov rybolovu a akvakultúry",'Výd. 2015'!B19:B53,"2 - Zlepšenie bezpečnosti, hygieny, zdravia a pracovných podmienok")+SUMIFS('Výd. 2016'!I19:I53,'Výd. 2016'!A19:A53,"5.2.1 Spracovanie produktov rybolovu a akvakultúry",'Výd. 2016'!B19:B53,"2 - Zlepšenie bezpečnosti, hygieny, zdravia a pracovných podmienok")+SUMIFS('Výd. 2017'!I19:I53,'Výd. 2017'!A19:A53,"5.2.1 Spracovanie produktov rybolovu a akvakultúry",'Výd. 2017'!B19:B53,"2 - Zlepšenie bezpečnosti, hygieny, zdravia a pracovných podmienok")+SUMIFS('Výd. 2018'!I19:I53,'Výd. 2018'!A19:A53,"5.2.1 Spracovanie produktov rybolovu a akvakultúry",'Výd. 2018'!B19:B53,"2 - Zlepšenie bezpečnosti, hygieny, zdravia a pracovných podmienok")+SUMIFS('Výd. 2019'!I19:I53,'Výd. 2019'!A19:A53,"5.2.1 Spracovanie produktov rybolovu a akvakultúry",'Výd. 2019'!B19:B53,"2 - Zlepšenie bezpečnosti, hygieny, zdravia a pracovných podmienok")+SUMIFS('Výd. 2020'!I19:I53,'Výd. 2020'!A19:A53,"5.2.1 Spracovanie produktov rybolovu a akvakultúry",'Výd. 2020'!B19:B53,"2 - Zlepšenie bezpečnosti, hygieny, zdravia a pracovných podmienok")+SUMIFS('Výd. 2021'!I19:I53,'Výd. 2021'!A19:A53,"5.2.1 Spracovanie produktov rybolovu a akvakultúry",'Výd. 2021'!B19:B53,"2 - Zlepšenie bezpečnosti, hygieny, zdravia a pracovných podmienok")+SUMIFS('Výd. 2022'!I19:I53,'Výd. 2022'!A19:A53,"5.2.1 Spracovanie produktov rybolovu a akvakultúry",'Výd. 2022'!B19:B53,"2 - Zlepšenie bezpečnosti, hygieny, zdravia a pracovných podmienok")+SUMIFS('Výd. 2023'!I19:I53,'Výd. 2023'!A19:A53,"5.2.1 Spracovanie produktov rybolovu a akvakultúry",'Výd. 2023'!B19:B53,"2 - Zlepšenie bezpečnosti, hygieny, zdravia a pracovných podmienok")</f>
        <v>0</v>
      </c>
      <c r="E16" s="16">
        <f t="shared" si="0"/>
        <v>0</v>
      </c>
      <c r="G16" s="16" t="str">
        <f>IF(AND(E16=1,OR(E7=1,E8=1,E9=1,E10=1,E11=1,E12=1,E13=1,E14=1,E15=1,E6=1,E17=1)),1,"")</f>
        <v/>
      </c>
    </row>
    <row r="17" spans="1:7" ht="32.25" customHeight="1" x14ac:dyDescent="0.2">
      <c r="A17" s="123"/>
      <c r="B17" s="23" t="s">
        <v>52</v>
      </c>
      <c r="C17" s="24">
        <f>SUMIFS('Výd. 2014'!I19:I53,'Výd. 2014'!A19:A53,"5.2.1 Spracovanie produktov rybolovu a akvakultúry",'Výd. 2014'!B19:B53,"3 - Zavádzanie nových alebo zlepšených produktov, procesov alebo systémov riadenia a organizácie")+SUMIFS('Výd. 2015'!I19:I53,'Výd. 2015'!A19:A53,"5.2.1 Spracovanie produktov rybolovu a akvakultúry",'Výd. 2015'!B19:B53,"3 - Zavádzanie nových alebo zlepšených produktov, procesov alebo systémov riadenia a organizácie")+SUMIFS('Výd. 2016'!I19:I53,'Výd. 2016'!A19:A53,"5.2.1 Spracovanie produktov rybolovu a akvakultúry",'Výd. 2016'!B19:B53,"3 - Zavádzanie nových alebo zlepšených produktov, procesov alebo systémov riadenia a organizácie")+SUMIFS('Výd. 2017'!I19:I53,'Výd. 2017'!A19:A53,"5.2.1 Spracovanie produktov rybolovu a akvakultúry",'Výd. 2017'!B19:B53,"3 - Zavádzanie nových alebo zlepšených produktov, procesov alebo systémov riadenia a organizácie")+SUMIFS('Výd. 2018'!I19:I53,'Výd. 2018'!A19:A53,"5.2.1 Spracovanie produktov rybolovu a akvakultúry",'Výd. 2018'!B19:B53,"3 - Zavádzanie nových alebo zlepšených produktov, procesov alebo systémov riadenia a organizácie")+SUMIFS('Výd. 2019'!I19:I53,'Výd. 2019'!A19:A53,"5.2.1 Spracovanie produktov rybolovu a akvakultúry",'Výd. 2019'!B19:B53,"3 - Zavádzanie nových alebo zlepšených produktov, procesov alebo systémov riadenia a organizácie")+SUMIFS('Výd. 2020'!I19:I53,'Výd. 2020'!A19:A53,"5.2.1 Spracovanie produktov rybolovu a akvakultúry",'Výd. 2020'!B19:B53,"3 - Zavádzanie nových alebo zlepšených produktov, procesov alebo systémov riadenia a organizácie")+SUMIFS('Výd. 2021'!I19:I53,'Výd. 2021'!A19:A53,"5.2.1 Spracovanie produktov rybolovu a akvakultúry",'Výd. 2021'!B19:B53,"3 - Zavádzanie nových alebo zlepšených produktov, procesov alebo systémov riadenia a organizácie")+SUMIFS('Výd. 2022'!I19:I53,'Výd. 2022'!A19:A53,"5.2.1 Spracovanie produktov rybolovu a akvakultúry",'Výd. 2022'!B19:B53,"3 - Zavádzanie nových alebo zlepšených produktov, procesov alebo systémov riadenia a organizácie")+SUMIFS('Výd. 2023'!I19:I53,'Výd. 2023'!A19:A53,"5.2.1 Spracovanie produktov rybolovu a akvakultúry",'Výd. 2023'!B19:B53,"3 - Zavádzanie nových alebo zlepšených produktov, procesov alebo systémov riadenia a organizácie")</f>
        <v>0</v>
      </c>
      <c r="E17" s="16">
        <f t="shared" si="0"/>
        <v>0</v>
      </c>
      <c r="G17" s="16" t="str">
        <f>IF(AND(E17=1,OR(E7=1,E8=1,E9=1,E10=1,E11=1,E12=1,E13=1,E14=1,E15=1,E16=1,E6=1)),1,"")</f>
        <v/>
      </c>
    </row>
    <row r="21" spans="1:7" x14ac:dyDescent="0.2">
      <c r="B21" s="20"/>
    </row>
    <row r="22" spans="1:7" x14ac:dyDescent="0.2">
      <c r="B22" s="21" t="str">
        <f>IF(SUM(E6:E17)&gt;1,"sú zadané oprávnené výdavky pre viac opatrení/aktivít","")</f>
        <v/>
      </c>
    </row>
    <row r="23" spans="1:7" x14ac:dyDescent="0.2">
      <c r="B23" s="17" t="str">
        <f>IF(F6&lt;&gt;F7,"na hárkoch výdavkov v jednotlivých rokoch sú nekorektne zadané údaje","")</f>
        <v/>
      </c>
    </row>
  </sheetData>
  <sheetProtection sheet="1" objects="1" scenarios="1"/>
  <mergeCells count="3">
    <mergeCell ref="A6:A11"/>
    <mergeCell ref="A12:A13"/>
    <mergeCell ref="A15:A17"/>
  </mergeCells>
  <conditionalFormatting sqref="B22">
    <cfRule type="cellIs" dxfId="13" priority="14" operator="equal">
      <formula>"sú zadané oprávnené výdavky pre viac opatrení/aktivít"</formula>
    </cfRule>
  </conditionalFormatting>
  <conditionalFormatting sqref="B23">
    <cfRule type="cellIs" dxfId="12" priority="13" operator="equal">
      <formula>"na hárkoch výdavkov v jednotlivých rokoch sú nekorektne zadané údaje"</formula>
    </cfRule>
  </conditionalFormatting>
  <conditionalFormatting sqref="C6">
    <cfRule type="expression" dxfId="11" priority="12">
      <formula>$G$6=1</formula>
    </cfRule>
  </conditionalFormatting>
  <conditionalFormatting sqref="C7">
    <cfRule type="expression" dxfId="10" priority="11">
      <formula>$G$7=1</formula>
    </cfRule>
  </conditionalFormatting>
  <conditionalFormatting sqref="C8">
    <cfRule type="expression" dxfId="9" priority="10">
      <formula>$G$8=1</formula>
    </cfRule>
  </conditionalFormatting>
  <conditionalFormatting sqref="C9">
    <cfRule type="expression" dxfId="8" priority="9">
      <formula>$G$9=1</formula>
    </cfRule>
  </conditionalFormatting>
  <conditionalFormatting sqref="C10">
    <cfRule type="expression" dxfId="7" priority="8">
      <formula>$G$10=1</formula>
    </cfRule>
  </conditionalFormatting>
  <conditionalFormatting sqref="C11">
    <cfRule type="expression" dxfId="6" priority="7">
      <formula>$G$11=1</formula>
    </cfRule>
  </conditionalFormatting>
  <conditionalFormatting sqref="C12">
    <cfRule type="expression" dxfId="5" priority="6">
      <formula>$G$12=1</formula>
    </cfRule>
  </conditionalFormatting>
  <conditionalFormatting sqref="C13">
    <cfRule type="expression" dxfId="4" priority="5">
      <formula>$G$13=1</formula>
    </cfRule>
  </conditionalFormatting>
  <conditionalFormatting sqref="C14">
    <cfRule type="expression" dxfId="3" priority="4">
      <formula>$G$14=1</formula>
    </cfRule>
  </conditionalFormatting>
  <conditionalFormatting sqref="C15">
    <cfRule type="expression" dxfId="2" priority="3">
      <formula>$G$15=1</formula>
    </cfRule>
  </conditionalFormatting>
  <conditionalFormatting sqref="C16">
    <cfRule type="expression" dxfId="1" priority="2">
      <formula>$G$16=1</formula>
    </cfRule>
  </conditionalFormatting>
  <conditionalFormatting sqref="C17">
    <cfRule type="expression" dxfId="0" priority="1">
      <formula>$G$17=1</formula>
    </cfRule>
  </conditionalFormatting>
  <printOptions horizontalCentered="1"/>
  <pageMargins left="0.48958333333333331" right="0.19685039370078741" top="1.2395833333333333" bottom="0.78740157480314965" header="0.31496062992125984" footer="0.31496062992125984"/>
  <pageSetup paperSize="9" orientation="landscape" r:id="rId1"/>
  <headerFooter>
    <oddHeader>&amp;L&amp;8Príloha č. 2a ŽoNFP Tabuľková časť projektu Oprávnené výdavky projektu&amp;"Arial,Normálne"
&amp;G&amp;R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85" zoomScaleNormal="55" zoomScalePageLayoutView="85" workbookViewId="0">
      <selection activeCell="B19" sqref="B19"/>
    </sheetView>
  </sheetViews>
  <sheetFormatPr defaultRowHeight="12" x14ac:dyDescent="0.2"/>
  <cols>
    <col min="1" max="1" width="25.140625" style="53" customWidth="1"/>
    <col min="2" max="2" width="45.28515625" style="53" customWidth="1"/>
    <col min="3" max="3" width="22" style="53" customWidth="1"/>
    <col min="4" max="4" width="8.140625" style="53" bestFit="1" customWidth="1"/>
    <col min="5" max="6" width="16.7109375" style="53" customWidth="1"/>
    <col min="7" max="9" width="11.7109375" style="53" bestFit="1" customWidth="1"/>
    <col min="10" max="15" width="11.7109375" style="53" customWidth="1"/>
    <col min="16" max="16" width="10.85546875" style="53" bestFit="1" customWidth="1"/>
    <col min="17" max="17" width="11.7109375" style="53" bestFit="1" customWidth="1"/>
    <col min="18" max="18" width="14" style="53" customWidth="1"/>
    <col min="19" max="20" width="13.28515625" style="53" hidden="1" customWidth="1"/>
    <col min="21" max="21" width="17" style="53" hidden="1" customWidth="1"/>
    <col min="22" max="22" width="21.85546875" style="53" hidden="1" customWidth="1"/>
    <col min="23" max="23" width="13.28515625" style="53" hidden="1" customWidth="1"/>
    <col min="24" max="24" width="0" style="53" hidden="1" customWidth="1"/>
    <col min="25" max="25" width="113.7109375" style="53" hidden="1" customWidth="1"/>
    <col min="26" max="26" width="0" style="53" hidden="1" customWidth="1"/>
    <col min="27" max="16384" width="9.140625" style="53"/>
  </cols>
  <sheetData>
    <row r="1" spans="1:25" x14ac:dyDescent="0.2">
      <c r="W1" s="53" t="s">
        <v>34</v>
      </c>
    </row>
    <row r="2" spans="1:25" x14ac:dyDescent="0.2">
      <c r="A2" s="54"/>
      <c r="B2" s="54"/>
      <c r="E2" s="54"/>
      <c r="W2" s="53" t="s">
        <v>35</v>
      </c>
      <c r="Y2" s="55" t="s">
        <v>45</v>
      </c>
    </row>
    <row r="3" spans="1:25" ht="15" customHeight="1" x14ac:dyDescent="0.2">
      <c r="A3" s="54"/>
      <c r="B3" s="54"/>
      <c r="E3" s="54"/>
      <c r="J3" s="56" t="s">
        <v>21</v>
      </c>
      <c r="K3" s="100"/>
      <c r="L3" s="100"/>
      <c r="O3" s="56" t="s">
        <v>21</v>
      </c>
      <c r="P3" s="100"/>
      <c r="Q3" s="100"/>
      <c r="Y3" s="55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E4" s="54"/>
      <c r="J4" s="56" t="s">
        <v>18</v>
      </c>
      <c r="K4" s="100"/>
      <c r="L4" s="100"/>
      <c r="O4" s="56" t="s">
        <v>18</v>
      </c>
      <c r="P4" s="100"/>
      <c r="Q4" s="100"/>
      <c r="Y4" s="55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E5" s="54"/>
      <c r="J5" s="56" t="s">
        <v>19</v>
      </c>
      <c r="K5" s="100"/>
      <c r="L5" s="100"/>
      <c r="O5" s="56" t="s">
        <v>19</v>
      </c>
      <c r="P5" s="100"/>
      <c r="Q5" s="100"/>
      <c r="Y5" s="55" t="s">
        <v>47</v>
      </c>
    </row>
    <row r="6" spans="1:25" ht="15" customHeight="1" x14ac:dyDescent="0.2">
      <c r="A6" s="54"/>
      <c r="B6" s="54"/>
      <c r="E6" s="54"/>
      <c r="J6" s="56" t="s">
        <v>20</v>
      </c>
      <c r="K6" s="100"/>
      <c r="L6" s="100"/>
      <c r="O6" s="56" t="s">
        <v>20</v>
      </c>
      <c r="P6" s="100"/>
      <c r="Q6" s="100"/>
      <c r="Y6" s="58"/>
    </row>
    <row r="7" spans="1:25" x14ac:dyDescent="0.2">
      <c r="A7" s="54"/>
      <c r="B7" s="54"/>
      <c r="E7" s="54"/>
      <c r="Y7" s="55" t="s">
        <v>39</v>
      </c>
    </row>
    <row r="8" spans="1:25" ht="12.75" thickBot="1" x14ac:dyDescent="0.25">
      <c r="Y8" s="55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2015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55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55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55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55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58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55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55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85">
        <f>COUNTIF(V19:V53,"chyba")</f>
        <v>0</v>
      </c>
      <c r="Y16" s="58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2015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86"/>
      <c r="Y17" s="55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87"/>
      <c r="V18" s="88" t="s">
        <v>37</v>
      </c>
      <c r="W18" s="88" t="s">
        <v>38</v>
      </c>
      <c r="Y18" s="58"/>
    </row>
    <row r="19" spans="1:25" s="89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90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90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90" t="str">
        <f>IF(OR(A19="",B19="",C19=""),"",IF(AND(A19&lt;&gt;"",B19&lt;&gt;"",C19="518 ostatné služby"),"druh_vydavku","priamy"))</f>
        <v/>
      </c>
      <c r="V19" s="90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90">
        <f>IF(V19="chyba",1,0)</f>
        <v>0</v>
      </c>
      <c r="Y19" s="55" t="s">
        <v>56</v>
      </c>
    </row>
    <row r="20" spans="1:25" s="91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90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90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90" t="str">
        <f t="shared" ref="U20:U53" si="9">IF(OR(A20="",B20="",C20=""),"",IF(AND(A20&lt;&gt;"",B20&lt;&gt;"",C20="518 ostatné služby"),"druh_vydavku","priamy"))</f>
        <v/>
      </c>
      <c r="V20" s="90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90">
        <f t="shared" ref="W20:W53" si="10">IF(V20="chyba",1,0)</f>
        <v>0</v>
      </c>
      <c r="Y20" s="55" t="s">
        <v>51</v>
      </c>
    </row>
    <row r="21" spans="1:25" s="91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90" t="str">
        <f t="shared" si="7"/>
        <v/>
      </c>
      <c r="T21" s="90" t="str">
        <f t="shared" si="8"/>
        <v/>
      </c>
      <c r="U21" s="90" t="str">
        <f t="shared" si="9"/>
        <v/>
      </c>
      <c r="V21" s="90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90">
        <f t="shared" si="10"/>
        <v>0</v>
      </c>
      <c r="Y21" s="55" t="s">
        <v>52</v>
      </c>
    </row>
    <row r="22" spans="1:25" s="91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90" t="str">
        <f t="shared" si="7"/>
        <v/>
      </c>
      <c r="T22" s="90" t="str">
        <f t="shared" si="8"/>
        <v/>
      </c>
      <c r="U22" s="90" t="str">
        <f t="shared" si="9"/>
        <v/>
      </c>
      <c r="V22" s="90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90">
        <f t="shared" si="10"/>
        <v>0</v>
      </c>
      <c r="Y22" s="58"/>
    </row>
    <row r="23" spans="1:25" s="91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90" t="str">
        <f t="shared" si="7"/>
        <v/>
      </c>
      <c r="T23" s="90" t="str">
        <f t="shared" si="8"/>
        <v/>
      </c>
      <c r="U23" s="90" t="str">
        <f t="shared" si="9"/>
        <v/>
      </c>
      <c r="V23" s="90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90">
        <f t="shared" si="10"/>
        <v>0</v>
      </c>
      <c r="Y23" s="92" t="s">
        <v>24</v>
      </c>
    </row>
    <row r="24" spans="1:25" s="91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90" t="str">
        <f t="shared" si="7"/>
        <v/>
      </c>
      <c r="T24" s="90" t="str">
        <f t="shared" si="8"/>
        <v/>
      </c>
      <c r="U24" s="90" t="str">
        <f t="shared" si="9"/>
        <v/>
      </c>
      <c r="V24" s="90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90">
        <f t="shared" si="10"/>
        <v>0</v>
      </c>
      <c r="Y24" s="92" t="s">
        <v>25</v>
      </c>
    </row>
    <row r="25" spans="1:25" s="91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90" t="str">
        <f t="shared" si="7"/>
        <v/>
      </c>
      <c r="T25" s="90" t="str">
        <f t="shared" si="8"/>
        <v/>
      </c>
      <c r="U25" s="90" t="str">
        <f t="shared" si="9"/>
        <v/>
      </c>
      <c r="V25" s="90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90">
        <f t="shared" si="10"/>
        <v>0</v>
      </c>
      <c r="Y25" s="93" t="s">
        <v>54</v>
      </c>
    </row>
    <row r="26" spans="1:25" s="91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90" t="str">
        <f t="shared" si="7"/>
        <v/>
      </c>
      <c r="T26" s="90" t="str">
        <f t="shared" si="8"/>
        <v/>
      </c>
      <c r="U26" s="90" t="str">
        <f t="shared" si="9"/>
        <v/>
      </c>
      <c r="V26" s="90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90">
        <f t="shared" si="10"/>
        <v>0</v>
      </c>
      <c r="Y26" s="92" t="s">
        <v>26</v>
      </c>
    </row>
    <row r="27" spans="1:25" s="91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90" t="str">
        <f t="shared" si="7"/>
        <v/>
      </c>
      <c r="T27" s="90" t="str">
        <f t="shared" si="8"/>
        <v/>
      </c>
      <c r="U27" s="90" t="str">
        <f t="shared" si="9"/>
        <v/>
      </c>
      <c r="V27" s="90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90">
        <f t="shared" si="10"/>
        <v>0</v>
      </c>
      <c r="Y27" s="92" t="s">
        <v>53</v>
      </c>
    </row>
    <row r="28" spans="1:25" s="91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90" t="str">
        <f t="shared" si="7"/>
        <v/>
      </c>
      <c r="T28" s="90" t="str">
        <f t="shared" si="8"/>
        <v/>
      </c>
      <c r="U28" s="90" t="str">
        <f t="shared" si="9"/>
        <v/>
      </c>
      <c r="V28" s="90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90">
        <f t="shared" si="10"/>
        <v>0</v>
      </c>
      <c r="Y28" s="94" t="s">
        <v>28</v>
      </c>
    </row>
    <row r="29" spans="1:25" s="91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90" t="str">
        <f t="shared" si="7"/>
        <v/>
      </c>
      <c r="T29" s="90" t="str">
        <f t="shared" si="8"/>
        <v/>
      </c>
      <c r="U29" s="90" t="str">
        <f t="shared" si="9"/>
        <v/>
      </c>
      <c r="V29" s="90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90">
        <f t="shared" si="10"/>
        <v>0</v>
      </c>
      <c r="Y29" s="58"/>
    </row>
    <row r="30" spans="1:25" s="91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90" t="str">
        <f t="shared" si="7"/>
        <v/>
      </c>
      <c r="T30" s="90" t="str">
        <f t="shared" si="8"/>
        <v/>
      </c>
      <c r="U30" s="90" t="str">
        <f t="shared" si="9"/>
        <v/>
      </c>
      <c r="V30" s="90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90">
        <f t="shared" si="10"/>
        <v>0</v>
      </c>
      <c r="Y30" s="92" t="s">
        <v>24</v>
      </c>
    </row>
    <row r="31" spans="1:25" s="91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90" t="str">
        <f t="shared" si="7"/>
        <v/>
      </c>
      <c r="T31" s="90" t="str">
        <f t="shared" si="8"/>
        <v/>
      </c>
      <c r="U31" s="90" t="str">
        <f t="shared" si="9"/>
        <v/>
      </c>
      <c r="V31" s="90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90">
        <f t="shared" si="10"/>
        <v>0</v>
      </c>
      <c r="Y31" s="92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90" t="str">
        <f t="shared" si="7"/>
        <v/>
      </c>
      <c r="T32" s="90" t="str">
        <f t="shared" si="8"/>
        <v/>
      </c>
      <c r="U32" s="90" t="str">
        <f t="shared" si="9"/>
        <v/>
      </c>
      <c r="V32" s="90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90">
        <f t="shared" si="10"/>
        <v>0</v>
      </c>
      <c r="Y32" s="93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90" t="str">
        <f t="shared" si="7"/>
        <v/>
      </c>
      <c r="T33" s="90" t="str">
        <f t="shared" si="8"/>
        <v/>
      </c>
      <c r="U33" s="90" t="str">
        <f t="shared" si="9"/>
        <v/>
      </c>
      <c r="V33" s="90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90">
        <f t="shared" si="10"/>
        <v>0</v>
      </c>
      <c r="Y33" s="92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90" t="str">
        <f t="shared" si="7"/>
        <v/>
      </c>
      <c r="T34" s="90" t="str">
        <f t="shared" si="8"/>
        <v/>
      </c>
      <c r="U34" s="90" t="str">
        <f t="shared" si="9"/>
        <v/>
      </c>
      <c r="V34" s="90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90">
        <f t="shared" si="10"/>
        <v>0</v>
      </c>
      <c r="Y34" s="95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90" t="str">
        <f t="shared" si="7"/>
        <v/>
      </c>
      <c r="T35" s="90" t="str">
        <f t="shared" si="8"/>
        <v/>
      </c>
      <c r="U35" s="90" t="str">
        <f t="shared" si="9"/>
        <v/>
      </c>
      <c r="V35" s="90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90">
        <f t="shared" si="10"/>
        <v>0</v>
      </c>
      <c r="Y35" s="92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90" t="str">
        <f t="shared" si="7"/>
        <v/>
      </c>
      <c r="T36" s="90" t="str">
        <f t="shared" si="8"/>
        <v/>
      </c>
      <c r="U36" s="90" t="str">
        <f t="shared" si="9"/>
        <v/>
      </c>
      <c r="V36" s="90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90">
        <f t="shared" si="10"/>
        <v>0</v>
      </c>
      <c r="Y36" s="58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90" t="str">
        <f t="shared" si="7"/>
        <v/>
      </c>
      <c r="T37" s="90" t="str">
        <f t="shared" si="8"/>
        <v/>
      </c>
      <c r="U37" s="90" t="str">
        <f t="shared" si="9"/>
        <v/>
      </c>
      <c r="V37" s="90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90">
        <f t="shared" si="10"/>
        <v>0</v>
      </c>
      <c r="Y37" s="92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90" t="str">
        <f t="shared" si="7"/>
        <v/>
      </c>
      <c r="T38" s="90" t="str">
        <f t="shared" si="8"/>
        <v/>
      </c>
      <c r="U38" s="90" t="str">
        <f t="shared" si="9"/>
        <v/>
      </c>
      <c r="V38" s="90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90">
        <f t="shared" si="10"/>
        <v>0</v>
      </c>
      <c r="Y38" s="92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90" t="str">
        <f t="shared" si="7"/>
        <v/>
      </c>
      <c r="T39" s="90" t="str">
        <f t="shared" si="8"/>
        <v/>
      </c>
      <c r="U39" s="90" t="str">
        <f t="shared" si="9"/>
        <v/>
      </c>
      <c r="V39" s="90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90">
        <f t="shared" si="10"/>
        <v>0</v>
      </c>
      <c r="Y39" s="93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90" t="str">
        <f t="shared" si="7"/>
        <v/>
      </c>
      <c r="T40" s="90" t="str">
        <f t="shared" si="8"/>
        <v/>
      </c>
      <c r="U40" s="90" t="str">
        <f t="shared" si="9"/>
        <v/>
      </c>
      <c r="V40" s="90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90">
        <f t="shared" si="10"/>
        <v>0</v>
      </c>
      <c r="Y40" s="92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90" t="str">
        <f t="shared" si="7"/>
        <v/>
      </c>
      <c r="T41" s="90" t="str">
        <f t="shared" si="8"/>
        <v/>
      </c>
      <c r="U41" s="90" t="str">
        <f t="shared" si="9"/>
        <v/>
      </c>
      <c r="V41" s="90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90">
        <f t="shared" si="10"/>
        <v>0</v>
      </c>
      <c r="Y41" s="92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90" t="str">
        <f t="shared" si="7"/>
        <v/>
      </c>
      <c r="T42" s="90" t="str">
        <f t="shared" si="8"/>
        <v/>
      </c>
      <c r="U42" s="90" t="str">
        <f t="shared" si="9"/>
        <v/>
      </c>
      <c r="V42" s="90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90">
        <f t="shared" si="10"/>
        <v>0</v>
      </c>
      <c r="Y42" s="58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90" t="str">
        <f t="shared" si="7"/>
        <v/>
      </c>
      <c r="T43" s="90" t="str">
        <f t="shared" si="8"/>
        <v/>
      </c>
      <c r="U43" s="90" t="str">
        <f t="shared" si="9"/>
        <v/>
      </c>
      <c r="V43" s="90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90">
        <f t="shared" si="10"/>
        <v>0</v>
      </c>
      <c r="Y43" s="93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90" t="str">
        <f t="shared" si="7"/>
        <v/>
      </c>
      <c r="T44" s="90" t="str">
        <f t="shared" si="8"/>
        <v/>
      </c>
      <c r="U44" s="90" t="str">
        <f t="shared" si="9"/>
        <v/>
      </c>
      <c r="V44" s="90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90">
        <f t="shared" si="10"/>
        <v>0</v>
      </c>
      <c r="Y44" s="92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90" t="str">
        <f t="shared" si="7"/>
        <v/>
      </c>
      <c r="T45" s="90" t="str">
        <f t="shared" si="8"/>
        <v/>
      </c>
      <c r="U45" s="90" t="str">
        <f t="shared" si="9"/>
        <v/>
      </c>
      <c r="V45" s="90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90">
        <f t="shared" si="10"/>
        <v>0</v>
      </c>
      <c r="Y45" s="92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90" t="str">
        <f t="shared" si="7"/>
        <v/>
      </c>
      <c r="T46" s="90" t="str">
        <f t="shared" si="8"/>
        <v/>
      </c>
      <c r="U46" s="90" t="str">
        <f t="shared" si="9"/>
        <v/>
      </c>
      <c r="V46" s="90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90">
        <f t="shared" si="10"/>
        <v>0</v>
      </c>
      <c r="Y46" s="92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90" t="str">
        <f t="shared" si="7"/>
        <v/>
      </c>
      <c r="T47" s="90" t="str">
        <f t="shared" si="8"/>
        <v/>
      </c>
      <c r="U47" s="90" t="str">
        <f t="shared" si="9"/>
        <v/>
      </c>
      <c r="V47" s="90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90">
        <f t="shared" si="10"/>
        <v>0</v>
      </c>
      <c r="Y47" s="92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90" t="str">
        <f t="shared" si="7"/>
        <v/>
      </c>
      <c r="T48" s="90" t="str">
        <f t="shared" si="8"/>
        <v/>
      </c>
      <c r="U48" s="90" t="str">
        <f t="shared" si="9"/>
        <v/>
      </c>
      <c r="V48" s="90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90">
        <f t="shared" si="10"/>
        <v>0</v>
      </c>
      <c r="Y48" s="92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90" t="str">
        <f t="shared" si="7"/>
        <v/>
      </c>
      <c r="T49" s="90" t="str">
        <f t="shared" si="8"/>
        <v/>
      </c>
      <c r="U49" s="90" t="str">
        <f t="shared" si="9"/>
        <v/>
      </c>
      <c r="V49" s="90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90">
        <f t="shared" si="10"/>
        <v>0</v>
      </c>
      <c r="Y49" s="93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90" t="str">
        <f t="shared" si="7"/>
        <v/>
      </c>
      <c r="T50" s="90" t="str">
        <f t="shared" si="8"/>
        <v/>
      </c>
      <c r="U50" s="90" t="str">
        <f t="shared" si="9"/>
        <v/>
      </c>
      <c r="V50" s="90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90">
        <f t="shared" si="10"/>
        <v>0</v>
      </c>
      <c r="Y50" s="92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90" t="str">
        <f t="shared" si="7"/>
        <v/>
      </c>
      <c r="T51" s="90" t="str">
        <f t="shared" si="8"/>
        <v/>
      </c>
      <c r="U51" s="90" t="str">
        <f t="shared" si="9"/>
        <v/>
      </c>
      <c r="V51" s="90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90">
        <f t="shared" si="10"/>
        <v>0</v>
      </c>
      <c r="Y51" s="92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90" t="str">
        <f t="shared" si="7"/>
        <v/>
      </c>
      <c r="T52" s="90" t="str">
        <f t="shared" si="8"/>
        <v/>
      </c>
      <c r="U52" s="90" t="str">
        <f t="shared" si="9"/>
        <v/>
      </c>
      <c r="V52" s="90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90">
        <f t="shared" si="10"/>
        <v>0</v>
      </c>
      <c r="Y52" s="58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90" t="str">
        <f t="shared" si="7"/>
        <v/>
      </c>
      <c r="T53" s="90" t="str">
        <f t="shared" si="8"/>
        <v/>
      </c>
      <c r="U53" s="90" t="str">
        <f t="shared" si="9"/>
        <v/>
      </c>
      <c r="V53" s="90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90">
        <f t="shared" si="10"/>
        <v>0</v>
      </c>
      <c r="Y53" s="93" t="s">
        <v>54</v>
      </c>
    </row>
    <row r="54" spans="1:25" x14ac:dyDescent="0.2">
      <c r="Y54" s="92" t="s">
        <v>26</v>
      </c>
    </row>
    <row r="55" spans="1:25" x14ac:dyDescent="0.2">
      <c r="Y55" s="92" t="s">
        <v>28</v>
      </c>
    </row>
    <row r="56" spans="1:25" x14ac:dyDescent="0.2">
      <c r="Y56" s="58"/>
    </row>
    <row r="57" spans="1:25" x14ac:dyDescent="0.2">
      <c r="Y57" s="92" t="s">
        <v>24</v>
      </c>
    </row>
    <row r="58" spans="1:25" x14ac:dyDescent="0.2">
      <c r="Y58" s="92" t="s">
        <v>25</v>
      </c>
    </row>
    <row r="59" spans="1:25" x14ac:dyDescent="0.2">
      <c r="Y59" s="93" t="s">
        <v>54</v>
      </c>
    </row>
    <row r="60" spans="1:25" x14ac:dyDescent="0.2">
      <c r="Y60" s="92" t="s">
        <v>26</v>
      </c>
    </row>
    <row r="61" spans="1:25" x14ac:dyDescent="0.2">
      <c r="Y61" s="92" t="s">
        <v>53</v>
      </c>
    </row>
    <row r="62" spans="1:25" x14ac:dyDescent="0.2">
      <c r="Y62" s="92" t="s">
        <v>28</v>
      </c>
    </row>
    <row r="63" spans="1:25" x14ac:dyDescent="0.2">
      <c r="Y63" s="58"/>
    </row>
    <row r="64" spans="1:25" x14ac:dyDescent="0.2">
      <c r="Y64" s="92" t="s">
        <v>27</v>
      </c>
    </row>
    <row r="65" spans="25:25" x14ac:dyDescent="0.2">
      <c r="Y65" s="92" t="s">
        <v>28</v>
      </c>
    </row>
    <row r="66" spans="25:25" x14ac:dyDescent="0.2">
      <c r="Y66" s="58"/>
    </row>
    <row r="67" spans="25:25" x14ac:dyDescent="0.2">
      <c r="Y67" s="92" t="s">
        <v>24</v>
      </c>
    </row>
    <row r="68" spans="25:25" x14ac:dyDescent="0.2">
      <c r="Y68" s="92" t="s">
        <v>25</v>
      </c>
    </row>
    <row r="69" spans="25:25" x14ac:dyDescent="0.2">
      <c r="Y69" s="93" t="s">
        <v>54</v>
      </c>
    </row>
    <row r="70" spans="25:25" x14ac:dyDescent="0.2">
      <c r="Y70" s="92" t="s">
        <v>26</v>
      </c>
    </row>
    <row r="71" spans="25:25" x14ac:dyDescent="0.2">
      <c r="Y71" s="92" t="s">
        <v>28</v>
      </c>
    </row>
    <row r="72" spans="25:25" x14ac:dyDescent="0.2">
      <c r="Y72" s="58"/>
    </row>
    <row r="73" spans="25:25" x14ac:dyDescent="0.2">
      <c r="Y73" s="92" t="s">
        <v>24</v>
      </c>
    </row>
    <row r="74" spans="25:25" x14ac:dyDescent="0.2">
      <c r="Y74" s="92" t="s">
        <v>25</v>
      </c>
    </row>
    <row r="75" spans="25:25" x14ac:dyDescent="0.2">
      <c r="Y75" s="93" t="s">
        <v>54</v>
      </c>
    </row>
    <row r="76" spans="25:25" x14ac:dyDescent="0.2">
      <c r="Y76" s="92" t="s">
        <v>26</v>
      </c>
    </row>
    <row r="77" spans="25:25" x14ac:dyDescent="0.2">
      <c r="Y77" s="92" t="s">
        <v>28</v>
      </c>
    </row>
    <row r="78" spans="25:25" x14ac:dyDescent="0.2">
      <c r="Y78" s="58"/>
    </row>
    <row r="79" spans="25:25" x14ac:dyDescent="0.2">
      <c r="Y79" s="92" t="s">
        <v>24</v>
      </c>
    </row>
    <row r="80" spans="25:25" x14ac:dyDescent="0.2">
      <c r="Y80" s="92" t="s">
        <v>25</v>
      </c>
    </row>
    <row r="81" spans="25:25" x14ac:dyDescent="0.2">
      <c r="Y81" s="93" t="s">
        <v>54</v>
      </c>
    </row>
    <row r="82" spans="25:25" x14ac:dyDescent="0.2">
      <c r="Y82" s="92" t="s">
        <v>26</v>
      </c>
    </row>
    <row r="83" spans="25:25" x14ac:dyDescent="0.2">
      <c r="Y83" s="95" t="s">
        <v>55</v>
      </c>
    </row>
    <row r="84" spans="25:25" x14ac:dyDescent="0.2">
      <c r="Y84" s="92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67" priority="6" operator="equal">
      <formula>"zlý súčet"</formula>
    </cfRule>
  </conditionalFormatting>
  <conditionalFormatting sqref="O53">
    <cfRule type="cellIs" dxfId="66" priority="5" operator="equal">
      <formula>"zlý súčet"</formula>
    </cfRule>
  </conditionalFormatting>
  <conditionalFormatting sqref="A19">
    <cfRule type="expression" dxfId="65" priority="4">
      <formula>$W$19=1</formula>
    </cfRule>
  </conditionalFormatting>
  <conditionalFormatting sqref="B5">
    <cfRule type="cellIs" dxfId="64" priority="3" operator="equal">
      <formula>"v červenooznačených riadkoch sú nekorektne zadané údaje"</formula>
    </cfRule>
  </conditionalFormatting>
  <conditionalFormatting sqref="B4">
    <cfRule type="cellIs" dxfId="63" priority="2" operator="equal">
      <formula>"nekorektne zadané údaje"</formula>
    </cfRule>
  </conditionalFormatting>
  <conditionalFormatting sqref="A20:A53">
    <cfRule type="expression" dxfId="62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55" zoomScaleNormal="55" zoomScalePageLayoutView="55" workbookViewId="0">
      <selection activeCell="B3" sqref="B3"/>
    </sheetView>
  </sheetViews>
  <sheetFormatPr defaultRowHeight="12" x14ac:dyDescent="0.2"/>
  <cols>
    <col min="1" max="1" width="25.140625" style="53" customWidth="1"/>
    <col min="2" max="2" width="45.28515625" style="53" customWidth="1"/>
    <col min="3" max="3" width="22" style="53" customWidth="1"/>
    <col min="4" max="4" width="8.140625" style="53" bestFit="1" customWidth="1"/>
    <col min="5" max="6" width="16.7109375" style="53" customWidth="1"/>
    <col min="7" max="9" width="11.7109375" style="53" bestFit="1" customWidth="1"/>
    <col min="10" max="15" width="11.7109375" style="53" customWidth="1"/>
    <col min="16" max="16" width="10.85546875" style="53" bestFit="1" customWidth="1"/>
    <col min="17" max="17" width="11.7109375" style="53" bestFit="1" customWidth="1"/>
    <col min="18" max="18" width="14" style="53" customWidth="1"/>
    <col min="19" max="20" width="13.28515625" style="53" hidden="1" customWidth="1"/>
    <col min="21" max="21" width="17" style="53" hidden="1" customWidth="1"/>
    <col min="22" max="22" width="21.85546875" style="53" hidden="1" customWidth="1"/>
    <col min="23" max="23" width="13.28515625" style="53" hidden="1" customWidth="1"/>
    <col min="24" max="24" width="0" style="53" hidden="1" customWidth="1"/>
    <col min="25" max="25" width="113.7109375" style="53" hidden="1" customWidth="1"/>
    <col min="26" max="26" width="0" style="53" hidden="1" customWidth="1"/>
    <col min="27" max="16384" width="9.140625" style="53"/>
  </cols>
  <sheetData>
    <row r="1" spans="1:25" x14ac:dyDescent="0.2">
      <c r="W1" s="53" t="s">
        <v>34</v>
      </c>
    </row>
    <row r="2" spans="1:25" x14ac:dyDescent="0.2">
      <c r="A2" s="54"/>
      <c r="B2" s="54"/>
      <c r="E2" s="54"/>
      <c r="W2" s="53" t="s">
        <v>35</v>
      </c>
      <c r="Y2" s="55" t="s">
        <v>45</v>
      </c>
    </row>
    <row r="3" spans="1:25" ht="15" customHeight="1" x14ac:dyDescent="0.2">
      <c r="A3" s="54"/>
      <c r="B3" s="54"/>
      <c r="E3" s="54"/>
      <c r="J3" s="56" t="s">
        <v>21</v>
      </c>
      <c r="K3" s="100"/>
      <c r="L3" s="100"/>
      <c r="O3" s="56" t="s">
        <v>21</v>
      </c>
      <c r="P3" s="100"/>
      <c r="Q3" s="100"/>
      <c r="Y3" s="55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E4" s="54"/>
      <c r="J4" s="56" t="s">
        <v>18</v>
      </c>
      <c r="K4" s="100"/>
      <c r="L4" s="100"/>
      <c r="O4" s="56" t="s">
        <v>18</v>
      </c>
      <c r="P4" s="100"/>
      <c r="Q4" s="100"/>
      <c r="Y4" s="55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E5" s="54"/>
      <c r="J5" s="56" t="s">
        <v>19</v>
      </c>
      <c r="K5" s="100"/>
      <c r="L5" s="100"/>
      <c r="O5" s="56" t="s">
        <v>19</v>
      </c>
      <c r="P5" s="100"/>
      <c r="Q5" s="100"/>
      <c r="Y5" s="55" t="s">
        <v>47</v>
      </c>
    </row>
    <row r="6" spans="1:25" ht="15" customHeight="1" x14ac:dyDescent="0.2">
      <c r="A6" s="54"/>
      <c r="B6" s="54"/>
      <c r="E6" s="54"/>
      <c r="J6" s="56" t="s">
        <v>20</v>
      </c>
      <c r="K6" s="100"/>
      <c r="L6" s="100"/>
      <c r="O6" s="56" t="s">
        <v>20</v>
      </c>
      <c r="P6" s="100"/>
      <c r="Q6" s="100"/>
      <c r="Y6" s="58"/>
    </row>
    <row r="7" spans="1:25" x14ac:dyDescent="0.2">
      <c r="A7" s="54"/>
      <c r="B7" s="54"/>
      <c r="E7" s="54"/>
      <c r="Y7" s="55" t="s">
        <v>39</v>
      </c>
    </row>
    <row r="8" spans="1:25" ht="12.75" thickBot="1" x14ac:dyDescent="0.25">
      <c r="Y8" s="55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2016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55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55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55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55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58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55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55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85">
        <f>COUNTIF(V19:V53,"chyba")</f>
        <v>0</v>
      </c>
      <c r="Y16" s="58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2016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86"/>
      <c r="Y17" s="55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87"/>
      <c r="V18" s="88" t="s">
        <v>37</v>
      </c>
      <c r="W18" s="88" t="s">
        <v>38</v>
      </c>
      <c r="Y18" s="58"/>
    </row>
    <row r="19" spans="1:25" s="89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90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90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90" t="str">
        <f>IF(OR(A19="",B19="",C19=""),"",IF(AND(A19&lt;&gt;"",B19&lt;&gt;"",C19="518 ostatné služby"),"druh_vydavku","priamy"))</f>
        <v/>
      </c>
      <c r="V19" s="90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90">
        <f>IF(V19="chyba",1,0)</f>
        <v>0</v>
      </c>
      <c r="Y19" s="55" t="s">
        <v>56</v>
      </c>
    </row>
    <row r="20" spans="1:25" s="91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90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90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90" t="str">
        <f t="shared" ref="U20:U53" si="9">IF(OR(A20="",B20="",C20=""),"",IF(AND(A20&lt;&gt;"",B20&lt;&gt;"",C20="518 ostatné služby"),"druh_vydavku","priamy"))</f>
        <v/>
      </c>
      <c r="V20" s="90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90">
        <f t="shared" ref="W20:W53" si="10">IF(V20="chyba",1,0)</f>
        <v>0</v>
      </c>
      <c r="Y20" s="55" t="s">
        <v>51</v>
      </c>
    </row>
    <row r="21" spans="1:25" s="91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90" t="str">
        <f t="shared" si="7"/>
        <v/>
      </c>
      <c r="T21" s="90" t="str">
        <f t="shared" si="8"/>
        <v/>
      </c>
      <c r="U21" s="90" t="str">
        <f t="shared" si="9"/>
        <v/>
      </c>
      <c r="V21" s="90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90">
        <f t="shared" si="10"/>
        <v>0</v>
      </c>
      <c r="Y21" s="55" t="s">
        <v>52</v>
      </c>
    </row>
    <row r="22" spans="1:25" s="91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90" t="str">
        <f t="shared" si="7"/>
        <v/>
      </c>
      <c r="T22" s="90" t="str">
        <f t="shared" si="8"/>
        <v/>
      </c>
      <c r="U22" s="90" t="str">
        <f t="shared" si="9"/>
        <v/>
      </c>
      <c r="V22" s="90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90">
        <f t="shared" si="10"/>
        <v>0</v>
      </c>
      <c r="Y22" s="58"/>
    </row>
    <row r="23" spans="1:25" s="91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90" t="str">
        <f t="shared" si="7"/>
        <v/>
      </c>
      <c r="T23" s="90" t="str">
        <f t="shared" si="8"/>
        <v/>
      </c>
      <c r="U23" s="90" t="str">
        <f t="shared" si="9"/>
        <v/>
      </c>
      <c r="V23" s="90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90">
        <f t="shared" si="10"/>
        <v>0</v>
      </c>
      <c r="Y23" s="92" t="s">
        <v>24</v>
      </c>
    </row>
    <row r="24" spans="1:25" s="91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90" t="str">
        <f t="shared" si="7"/>
        <v/>
      </c>
      <c r="T24" s="90" t="str">
        <f t="shared" si="8"/>
        <v/>
      </c>
      <c r="U24" s="90" t="str">
        <f t="shared" si="9"/>
        <v/>
      </c>
      <c r="V24" s="90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90">
        <f t="shared" si="10"/>
        <v>0</v>
      </c>
      <c r="Y24" s="92" t="s">
        <v>25</v>
      </c>
    </row>
    <row r="25" spans="1:25" s="91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90" t="str">
        <f t="shared" si="7"/>
        <v/>
      </c>
      <c r="T25" s="90" t="str">
        <f t="shared" si="8"/>
        <v/>
      </c>
      <c r="U25" s="90" t="str">
        <f t="shared" si="9"/>
        <v/>
      </c>
      <c r="V25" s="90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90">
        <f t="shared" si="10"/>
        <v>0</v>
      </c>
      <c r="Y25" s="93" t="s">
        <v>54</v>
      </c>
    </row>
    <row r="26" spans="1:25" s="91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90" t="str">
        <f t="shared" si="7"/>
        <v/>
      </c>
      <c r="T26" s="90" t="str">
        <f t="shared" si="8"/>
        <v/>
      </c>
      <c r="U26" s="90" t="str">
        <f t="shared" si="9"/>
        <v/>
      </c>
      <c r="V26" s="90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90">
        <f t="shared" si="10"/>
        <v>0</v>
      </c>
      <c r="Y26" s="92" t="s">
        <v>26</v>
      </c>
    </row>
    <row r="27" spans="1:25" s="91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90" t="str">
        <f t="shared" si="7"/>
        <v/>
      </c>
      <c r="T27" s="90" t="str">
        <f t="shared" si="8"/>
        <v/>
      </c>
      <c r="U27" s="90" t="str">
        <f t="shared" si="9"/>
        <v/>
      </c>
      <c r="V27" s="90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90">
        <f t="shared" si="10"/>
        <v>0</v>
      </c>
      <c r="Y27" s="92" t="s">
        <v>53</v>
      </c>
    </row>
    <row r="28" spans="1:25" s="91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90" t="str">
        <f t="shared" si="7"/>
        <v/>
      </c>
      <c r="T28" s="90" t="str">
        <f t="shared" si="8"/>
        <v/>
      </c>
      <c r="U28" s="90" t="str">
        <f t="shared" si="9"/>
        <v/>
      </c>
      <c r="V28" s="90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90">
        <f t="shared" si="10"/>
        <v>0</v>
      </c>
      <c r="Y28" s="94" t="s">
        <v>28</v>
      </c>
    </row>
    <row r="29" spans="1:25" s="91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90" t="str">
        <f t="shared" si="7"/>
        <v/>
      </c>
      <c r="T29" s="90" t="str">
        <f t="shared" si="8"/>
        <v/>
      </c>
      <c r="U29" s="90" t="str">
        <f t="shared" si="9"/>
        <v/>
      </c>
      <c r="V29" s="90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90">
        <f t="shared" si="10"/>
        <v>0</v>
      </c>
      <c r="Y29" s="58"/>
    </row>
    <row r="30" spans="1:25" s="91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90" t="str">
        <f t="shared" si="7"/>
        <v/>
      </c>
      <c r="T30" s="90" t="str">
        <f t="shared" si="8"/>
        <v/>
      </c>
      <c r="U30" s="90" t="str">
        <f t="shared" si="9"/>
        <v/>
      </c>
      <c r="V30" s="90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90">
        <f t="shared" si="10"/>
        <v>0</v>
      </c>
      <c r="Y30" s="92" t="s">
        <v>24</v>
      </c>
    </row>
    <row r="31" spans="1:25" s="91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90" t="str">
        <f t="shared" si="7"/>
        <v/>
      </c>
      <c r="T31" s="90" t="str">
        <f t="shared" si="8"/>
        <v/>
      </c>
      <c r="U31" s="90" t="str">
        <f t="shared" si="9"/>
        <v/>
      </c>
      <c r="V31" s="90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90">
        <f t="shared" si="10"/>
        <v>0</v>
      </c>
      <c r="Y31" s="92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90" t="str">
        <f t="shared" si="7"/>
        <v/>
      </c>
      <c r="T32" s="90" t="str">
        <f t="shared" si="8"/>
        <v/>
      </c>
      <c r="U32" s="90" t="str">
        <f t="shared" si="9"/>
        <v/>
      </c>
      <c r="V32" s="90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90">
        <f t="shared" si="10"/>
        <v>0</v>
      </c>
      <c r="Y32" s="93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90" t="str">
        <f t="shared" si="7"/>
        <v/>
      </c>
      <c r="T33" s="90" t="str">
        <f t="shared" si="8"/>
        <v/>
      </c>
      <c r="U33" s="90" t="str">
        <f t="shared" si="9"/>
        <v/>
      </c>
      <c r="V33" s="90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90">
        <f t="shared" si="10"/>
        <v>0</v>
      </c>
      <c r="Y33" s="92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90" t="str">
        <f t="shared" si="7"/>
        <v/>
      </c>
      <c r="T34" s="90" t="str">
        <f t="shared" si="8"/>
        <v/>
      </c>
      <c r="U34" s="90" t="str">
        <f t="shared" si="9"/>
        <v/>
      </c>
      <c r="V34" s="90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90">
        <f t="shared" si="10"/>
        <v>0</v>
      </c>
      <c r="Y34" s="95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90" t="str">
        <f t="shared" si="7"/>
        <v/>
      </c>
      <c r="T35" s="90" t="str">
        <f t="shared" si="8"/>
        <v/>
      </c>
      <c r="U35" s="90" t="str">
        <f t="shared" si="9"/>
        <v/>
      </c>
      <c r="V35" s="90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90">
        <f t="shared" si="10"/>
        <v>0</v>
      </c>
      <c r="Y35" s="92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90" t="str">
        <f t="shared" si="7"/>
        <v/>
      </c>
      <c r="T36" s="90" t="str">
        <f t="shared" si="8"/>
        <v/>
      </c>
      <c r="U36" s="90" t="str">
        <f t="shared" si="9"/>
        <v/>
      </c>
      <c r="V36" s="90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90">
        <f t="shared" si="10"/>
        <v>0</v>
      </c>
      <c r="Y36" s="58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90" t="str">
        <f t="shared" si="7"/>
        <v/>
      </c>
      <c r="T37" s="90" t="str">
        <f t="shared" si="8"/>
        <v/>
      </c>
      <c r="U37" s="90" t="str">
        <f t="shared" si="9"/>
        <v/>
      </c>
      <c r="V37" s="90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90">
        <f t="shared" si="10"/>
        <v>0</v>
      </c>
      <c r="Y37" s="92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90" t="str">
        <f t="shared" si="7"/>
        <v/>
      </c>
      <c r="T38" s="90" t="str">
        <f t="shared" si="8"/>
        <v/>
      </c>
      <c r="U38" s="90" t="str">
        <f t="shared" si="9"/>
        <v/>
      </c>
      <c r="V38" s="90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90">
        <f t="shared" si="10"/>
        <v>0</v>
      </c>
      <c r="Y38" s="92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90" t="str">
        <f t="shared" si="7"/>
        <v/>
      </c>
      <c r="T39" s="90" t="str">
        <f t="shared" si="8"/>
        <v/>
      </c>
      <c r="U39" s="90" t="str">
        <f t="shared" si="9"/>
        <v/>
      </c>
      <c r="V39" s="90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90">
        <f t="shared" si="10"/>
        <v>0</v>
      </c>
      <c r="Y39" s="93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90" t="str">
        <f t="shared" si="7"/>
        <v/>
      </c>
      <c r="T40" s="90" t="str">
        <f t="shared" si="8"/>
        <v/>
      </c>
      <c r="U40" s="90" t="str">
        <f t="shared" si="9"/>
        <v/>
      </c>
      <c r="V40" s="90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90">
        <f t="shared" si="10"/>
        <v>0</v>
      </c>
      <c r="Y40" s="92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90" t="str">
        <f t="shared" si="7"/>
        <v/>
      </c>
      <c r="T41" s="90" t="str">
        <f t="shared" si="8"/>
        <v/>
      </c>
      <c r="U41" s="90" t="str">
        <f t="shared" si="9"/>
        <v/>
      </c>
      <c r="V41" s="90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90">
        <f t="shared" si="10"/>
        <v>0</v>
      </c>
      <c r="Y41" s="92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90" t="str">
        <f t="shared" si="7"/>
        <v/>
      </c>
      <c r="T42" s="90" t="str">
        <f t="shared" si="8"/>
        <v/>
      </c>
      <c r="U42" s="90" t="str">
        <f t="shared" si="9"/>
        <v/>
      </c>
      <c r="V42" s="90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90">
        <f t="shared" si="10"/>
        <v>0</v>
      </c>
      <c r="Y42" s="58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90" t="str">
        <f t="shared" si="7"/>
        <v/>
      </c>
      <c r="T43" s="90" t="str">
        <f t="shared" si="8"/>
        <v/>
      </c>
      <c r="U43" s="90" t="str">
        <f t="shared" si="9"/>
        <v/>
      </c>
      <c r="V43" s="90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90">
        <f t="shared" si="10"/>
        <v>0</v>
      </c>
      <c r="Y43" s="93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90" t="str">
        <f t="shared" si="7"/>
        <v/>
      </c>
      <c r="T44" s="90" t="str">
        <f t="shared" si="8"/>
        <v/>
      </c>
      <c r="U44" s="90" t="str">
        <f t="shared" si="9"/>
        <v/>
      </c>
      <c r="V44" s="90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90">
        <f t="shared" si="10"/>
        <v>0</v>
      </c>
      <c r="Y44" s="92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90" t="str">
        <f t="shared" si="7"/>
        <v/>
      </c>
      <c r="T45" s="90" t="str">
        <f t="shared" si="8"/>
        <v/>
      </c>
      <c r="U45" s="90" t="str">
        <f t="shared" si="9"/>
        <v/>
      </c>
      <c r="V45" s="90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90">
        <f t="shared" si="10"/>
        <v>0</v>
      </c>
      <c r="Y45" s="92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90" t="str">
        <f t="shared" si="7"/>
        <v/>
      </c>
      <c r="T46" s="90" t="str">
        <f t="shared" si="8"/>
        <v/>
      </c>
      <c r="U46" s="90" t="str">
        <f t="shared" si="9"/>
        <v/>
      </c>
      <c r="V46" s="90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90">
        <f t="shared" si="10"/>
        <v>0</v>
      </c>
      <c r="Y46" s="92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90" t="str">
        <f t="shared" si="7"/>
        <v/>
      </c>
      <c r="T47" s="90" t="str">
        <f t="shared" si="8"/>
        <v/>
      </c>
      <c r="U47" s="90" t="str">
        <f t="shared" si="9"/>
        <v/>
      </c>
      <c r="V47" s="90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90">
        <f t="shared" si="10"/>
        <v>0</v>
      </c>
      <c r="Y47" s="92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90" t="str">
        <f t="shared" si="7"/>
        <v/>
      </c>
      <c r="T48" s="90" t="str">
        <f t="shared" si="8"/>
        <v/>
      </c>
      <c r="U48" s="90" t="str">
        <f t="shared" si="9"/>
        <v/>
      </c>
      <c r="V48" s="90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90">
        <f t="shared" si="10"/>
        <v>0</v>
      </c>
      <c r="Y48" s="92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90" t="str">
        <f t="shared" si="7"/>
        <v/>
      </c>
      <c r="T49" s="90" t="str">
        <f t="shared" si="8"/>
        <v/>
      </c>
      <c r="U49" s="90" t="str">
        <f t="shared" si="9"/>
        <v/>
      </c>
      <c r="V49" s="90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90">
        <f t="shared" si="10"/>
        <v>0</v>
      </c>
      <c r="Y49" s="93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90" t="str">
        <f t="shared" si="7"/>
        <v/>
      </c>
      <c r="T50" s="90" t="str">
        <f t="shared" si="8"/>
        <v/>
      </c>
      <c r="U50" s="90" t="str">
        <f t="shared" si="9"/>
        <v/>
      </c>
      <c r="V50" s="90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90">
        <f t="shared" si="10"/>
        <v>0</v>
      </c>
      <c r="Y50" s="92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90" t="str">
        <f t="shared" si="7"/>
        <v/>
      </c>
      <c r="T51" s="90" t="str">
        <f t="shared" si="8"/>
        <v/>
      </c>
      <c r="U51" s="90" t="str">
        <f t="shared" si="9"/>
        <v/>
      </c>
      <c r="V51" s="90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90">
        <f t="shared" si="10"/>
        <v>0</v>
      </c>
      <c r="Y51" s="92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90" t="str">
        <f t="shared" si="7"/>
        <v/>
      </c>
      <c r="T52" s="90" t="str">
        <f t="shared" si="8"/>
        <v/>
      </c>
      <c r="U52" s="90" t="str">
        <f t="shared" si="9"/>
        <v/>
      </c>
      <c r="V52" s="90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90">
        <f t="shared" si="10"/>
        <v>0</v>
      </c>
      <c r="Y52" s="58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90" t="str">
        <f t="shared" si="7"/>
        <v/>
      </c>
      <c r="T53" s="90" t="str">
        <f t="shared" si="8"/>
        <v/>
      </c>
      <c r="U53" s="90" t="str">
        <f t="shared" si="9"/>
        <v/>
      </c>
      <c r="V53" s="90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90">
        <f t="shared" si="10"/>
        <v>0</v>
      </c>
      <c r="Y53" s="93" t="s">
        <v>54</v>
      </c>
    </row>
    <row r="54" spans="1:25" x14ac:dyDescent="0.2">
      <c r="Y54" s="92" t="s">
        <v>26</v>
      </c>
    </row>
    <row r="55" spans="1:25" x14ac:dyDescent="0.2">
      <c r="Y55" s="92" t="s">
        <v>28</v>
      </c>
    </row>
    <row r="56" spans="1:25" x14ac:dyDescent="0.2">
      <c r="Y56" s="58"/>
    </row>
    <row r="57" spans="1:25" x14ac:dyDescent="0.2">
      <c r="Y57" s="92" t="s">
        <v>24</v>
      </c>
    </row>
    <row r="58" spans="1:25" x14ac:dyDescent="0.2">
      <c r="Y58" s="92" t="s">
        <v>25</v>
      </c>
    </row>
    <row r="59" spans="1:25" x14ac:dyDescent="0.2">
      <c r="Y59" s="93" t="s">
        <v>54</v>
      </c>
    </row>
    <row r="60" spans="1:25" x14ac:dyDescent="0.2">
      <c r="Y60" s="92" t="s">
        <v>26</v>
      </c>
    </row>
    <row r="61" spans="1:25" x14ac:dyDescent="0.2">
      <c r="Y61" s="92" t="s">
        <v>53</v>
      </c>
    </row>
    <row r="62" spans="1:25" x14ac:dyDescent="0.2">
      <c r="Y62" s="92" t="s">
        <v>28</v>
      </c>
    </row>
    <row r="63" spans="1:25" x14ac:dyDescent="0.2">
      <c r="Y63" s="58"/>
    </row>
    <row r="64" spans="1:25" x14ac:dyDescent="0.2">
      <c r="Y64" s="92" t="s">
        <v>27</v>
      </c>
    </row>
    <row r="65" spans="25:25" x14ac:dyDescent="0.2">
      <c r="Y65" s="92" t="s">
        <v>28</v>
      </c>
    </row>
    <row r="66" spans="25:25" x14ac:dyDescent="0.2">
      <c r="Y66" s="58"/>
    </row>
    <row r="67" spans="25:25" x14ac:dyDescent="0.2">
      <c r="Y67" s="92" t="s">
        <v>24</v>
      </c>
    </row>
    <row r="68" spans="25:25" x14ac:dyDescent="0.2">
      <c r="Y68" s="92" t="s">
        <v>25</v>
      </c>
    </row>
    <row r="69" spans="25:25" x14ac:dyDescent="0.2">
      <c r="Y69" s="93" t="s">
        <v>54</v>
      </c>
    </row>
    <row r="70" spans="25:25" x14ac:dyDescent="0.2">
      <c r="Y70" s="92" t="s">
        <v>26</v>
      </c>
    </row>
    <row r="71" spans="25:25" x14ac:dyDescent="0.2">
      <c r="Y71" s="92" t="s">
        <v>28</v>
      </c>
    </row>
    <row r="72" spans="25:25" x14ac:dyDescent="0.2">
      <c r="Y72" s="58"/>
    </row>
    <row r="73" spans="25:25" x14ac:dyDescent="0.2">
      <c r="Y73" s="92" t="s">
        <v>24</v>
      </c>
    </row>
    <row r="74" spans="25:25" x14ac:dyDescent="0.2">
      <c r="Y74" s="92" t="s">
        <v>25</v>
      </c>
    </row>
    <row r="75" spans="25:25" x14ac:dyDescent="0.2">
      <c r="Y75" s="93" t="s">
        <v>54</v>
      </c>
    </row>
    <row r="76" spans="25:25" x14ac:dyDescent="0.2">
      <c r="Y76" s="92" t="s">
        <v>26</v>
      </c>
    </row>
    <row r="77" spans="25:25" x14ac:dyDescent="0.2">
      <c r="Y77" s="92" t="s">
        <v>28</v>
      </c>
    </row>
    <row r="78" spans="25:25" x14ac:dyDescent="0.2">
      <c r="Y78" s="58"/>
    </row>
    <row r="79" spans="25:25" x14ac:dyDescent="0.2">
      <c r="Y79" s="92" t="s">
        <v>24</v>
      </c>
    </row>
    <row r="80" spans="25:25" x14ac:dyDescent="0.2">
      <c r="Y80" s="92" t="s">
        <v>25</v>
      </c>
    </row>
    <row r="81" spans="25:25" x14ac:dyDescent="0.2">
      <c r="Y81" s="93" t="s">
        <v>54</v>
      </c>
    </row>
    <row r="82" spans="25:25" x14ac:dyDescent="0.2">
      <c r="Y82" s="92" t="s">
        <v>26</v>
      </c>
    </row>
    <row r="83" spans="25:25" x14ac:dyDescent="0.2">
      <c r="Y83" s="95" t="s">
        <v>55</v>
      </c>
    </row>
    <row r="84" spans="25:25" x14ac:dyDescent="0.2">
      <c r="Y84" s="92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61" priority="6" operator="equal">
      <formula>"zlý súčet"</formula>
    </cfRule>
  </conditionalFormatting>
  <conditionalFormatting sqref="O53">
    <cfRule type="cellIs" dxfId="60" priority="5" operator="equal">
      <formula>"zlý súčet"</formula>
    </cfRule>
  </conditionalFormatting>
  <conditionalFormatting sqref="A19">
    <cfRule type="expression" dxfId="59" priority="4">
      <formula>$W$19=1</formula>
    </cfRule>
  </conditionalFormatting>
  <conditionalFormatting sqref="B5">
    <cfRule type="cellIs" dxfId="58" priority="3" operator="equal">
      <formula>"v červenooznačených riadkoch sú nekorektne zadané údaje"</formula>
    </cfRule>
  </conditionalFormatting>
  <conditionalFormatting sqref="B4">
    <cfRule type="cellIs" dxfId="57" priority="2" operator="equal">
      <formula>"nekorektne zadané údaje"</formula>
    </cfRule>
  </conditionalFormatting>
  <conditionalFormatting sqref="A20:A53">
    <cfRule type="expression" dxfId="56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40" zoomScaleNormal="100" zoomScalePageLayoutView="40" workbookViewId="0">
      <selection activeCell="E27" sqref="E27:F27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2017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55" priority="6" operator="equal">
      <formula>"zlý súčet"</formula>
    </cfRule>
  </conditionalFormatting>
  <conditionalFormatting sqref="O53">
    <cfRule type="cellIs" dxfId="54" priority="5" operator="equal">
      <formula>"zlý súčet"</formula>
    </cfRule>
  </conditionalFormatting>
  <conditionalFormatting sqref="A19">
    <cfRule type="expression" dxfId="53" priority="4">
      <formula>$W$19=1</formula>
    </cfRule>
  </conditionalFormatting>
  <conditionalFormatting sqref="B5">
    <cfRule type="cellIs" dxfId="52" priority="3" operator="equal">
      <formula>"v červenooznačených riadkoch sú nekorektne zadané údaje"</formula>
    </cfRule>
  </conditionalFormatting>
  <conditionalFormatting sqref="B4">
    <cfRule type="cellIs" dxfId="51" priority="2" operator="equal">
      <formula>"nekorektne zadané údaje"</formula>
    </cfRule>
  </conditionalFormatting>
  <conditionalFormatting sqref="A20:A53">
    <cfRule type="expression" dxfId="50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40" zoomScaleNormal="100" zoomScalePageLayoutView="40" workbookViewId="0">
      <selection activeCell="B8" sqref="B8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2018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2018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49" priority="6" operator="equal">
      <formula>"zlý súčet"</formula>
    </cfRule>
  </conditionalFormatting>
  <conditionalFormatting sqref="O53">
    <cfRule type="cellIs" dxfId="48" priority="5" operator="equal">
      <formula>"zlý súčet"</formula>
    </cfRule>
  </conditionalFormatting>
  <conditionalFormatting sqref="A19">
    <cfRule type="expression" dxfId="47" priority="4">
      <formula>$W$19=1</formula>
    </cfRule>
  </conditionalFormatting>
  <conditionalFormatting sqref="B5">
    <cfRule type="cellIs" dxfId="46" priority="3" operator="equal">
      <formula>"v červenooznačených riadkoch sú nekorektne zadané údaje"</formula>
    </cfRule>
  </conditionalFormatting>
  <conditionalFormatting sqref="B4">
    <cfRule type="cellIs" dxfId="45" priority="2" operator="equal">
      <formula>"nekorektne zadané údaje"</formula>
    </cfRule>
  </conditionalFormatting>
  <conditionalFormatting sqref="A20:A53">
    <cfRule type="expression" dxfId="44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40" zoomScaleNormal="100" zoomScalePageLayoutView="40" workbookViewId="0">
      <selection activeCell="B3" sqref="B2:B3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2019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2019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43" priority="6" operator="equal">
      <formula>"zlý súčet"</formula>
    </cfRule>
  </conditionalFormatting>
  <conditionalFormatting sqref="O53">
    <cfRule type="cellIs" dxfId="42" priority="5" operator="equal">
      <formula>"zlý súčet"</formula>
    </cfRule>
  </conditionalFormatting>
  <conditionalFormatting sqref="A19">
    <cfRule type="expression" dxfId="41" priority="4">
      <formula>$W$19=1</formula>
    </cfRule>
  </conditionalFormatting>
  <conditionalFormatting sqref="B5">
    <cfRule type="cellIs" dxfId="40" priority="3" operator="equal">
      <formula>"v červenooznačených riadkoch sú nekorektne zadané údaje"</formula>
    </cfRule>
  </conditionalFormatting>
  <conditionalFormatting sqref="B4">
    <cfRule type="cellIs" dxfId="39" priority="2" operator="equal">
      <formula>"nekorektne zadané údaje"</formula>
    </cfRule>
  </conditionalFormatting>
  <conditionalFormatting sqref="A20:A53">
    <cfRule type="expression" dxfId="38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125000000000004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55" zoomScaleNormal="100" zoomScalePageLayoutView="55" workbookViewId="0"/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2020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2020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37" priority="6" operator="equal">
      <formula>"zlý súčet"</formula>
    </cfRule>
  </conditionalFormatting>
  <conditionalFormatting sqref="O53">
    <cfRule type="cellIs" dxfId="36" priority="5" operator="equal">
      <formula>"zlý súčet"</formula>
    </cfRule>
  </conditionalFormatting>
  <conditionalFormatting sqref="A19">
    <cfRule type="expression" dxfId="35" priority="4">
      <formula>$W$19=1</formula>
    </cfRule>
  </conditionalFormatting>
  <conditionalFormatting sqref="B5">
    <cfRule type="cellIs" dxfId="34" priority="3" operator="equal">
      <formula>"v červenooznačených riadkoch sú nekorektne zadané údaje"</formula>
    </cfRule>
  </conditionalFormatting>
  <conditionalFormatting sqref="B4">
    <cfRule type="cellIs" dxfId="33" priority="2" operator="equal">
      <formula>"nekorektne zadané údaje"</formula>
    </cfRule>
  </conditionalFormatting>
  <conditionalFormatting sqref="A20:A53">
    <cfRule type="expression" dxfId="32" priority="1">
      <formula>W20=1</formula>
    </cfRule>
  </conditionalFormatting>
  <dataValidations disablePrompts="1" count="2">
    <dataValidation type="list" allowBlank="1" showInputMessage="1" showErrorMessage="1" sqref="A19:A53">
      <formula1>$Y$1:$Y$5</formula1>
    </dataValidation>
    <dataValidation type="list" allowBlank="1" showInputMessage="1" showErrorMessage="1" sqref="B19:D53">
      <formula1>INDIRECT(S19)</formula1>
    </dataValidation>
  </dataValidations>
  <printOptions horizontalCentered="1"/>
  <pageMargins left="0.19685039370078741" right="0.19685039370078741" top="0.81562500000000004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40" zoomScaleNormal="100" zoomScalePageLayoutView="40" workbookViewId="0">
      <selection activeCell="N52" sqref="N52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2021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2021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31" priority="6" operator="equal">
      <formula>"zlý súčet"</formula>
    </cfRule>
  </conditionalFormatting>
  <conditionalFormatting sqref="O53">
    <cfRule type="cellIs" dxfId="30" priority="5" operator="equal">
      <formula>"zlý súčet"</formula>
    </cfRule>
  </conditionalFormatting>
  <conditionalFormatting sqref="A19">
    <cfRule type="expression" dxfId="29" priority="4">
      <formula>$W$19=1</formula>
    </cfRule>
  </conditionalFormatting>
  <conditionalFormatting sqref="B5">
    <cfRule type="cellIs" dxfId="28" priority="3" operator="equal">
      <formula>"v červenooznačených riadkoch sú nekorektne zadané údaje"</formula>
    </cfRule>
  </conditionalFormatting>
  <conditionalFormatting sqref="B4">
    <cfRule type="cellIs" dxfId="27" priority="2" operator="equal">
      <formula>"nekorektne zadané údaje"</formula>
    </cfRule>
  </conditionalFormatting>
  <conditionalFormatting sqref="A20:A53">
    <cfRule type="expression" dxfId="26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1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55" zoomScaleNormal="100" zoomScalePageLayoutView="55" workbookViewId="0">
      <selection activeCell="B5" sqref="B5:C5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100"/>
      <c r="L3" s="100"/>
      <c r="M3" s="53"/>
      <c r="N3" s="53"/>
      <c r="O3" s="56" t="s">
        <v>21</v>
      </c>
      <c r="P3" s="100"/>
      <c r="Q3" s="100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100"/>
      <c r="L4" s="100"/>
      <c r="M4" s="53"/>
      <c r="N4" s="53"/>
      <c r="O4" s="56" t="s">
        <v>18</v>
      </c>
      <c r="P4" s="100"/>
      <c r="Q4" s="100"/>
      <c r="Y4" s="8" t="s">
        <v>36</v>
      </c>
    </row>
    <row r="5" spans="1:25" ht="15" customHeight="1" x14ac:dyDescent="0.2">
      <c r="A5" s="54"/>
      <c r="B5" s="122" t="str">
        <f>IF(V16&gt;0,"v červenooznačených riadkoch sú nekorektne zadané údaje","")</f>
        <v/>
      </c>
      <c r="C5" s="122"/>
      <c r="D5" s="53"/>
      <c r="E5" s="54"/>
      <c r="F5" s="53"/>
      <c r="G5" s="53"/>
      <c r="H5" s="53"/>
      <c r="I5" s="53"/>
      <c r="J5" s="56" t="s">
        <v>19</v>
      </c>
      <c r="K5" s="100"/>
      <c r="L5" s="100"/>
      <c r="M5" s="53"/>
      <c r="N5" s="53"/>
      <c r="O5" s="56" t="s">
        <v>19</v>
      </c>
      <c r="P5" s="100"/>
      <c r="Q5" s="100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100"/>
      <c r="L6" s="100"/>
      <c r="M6" s="53"/>
      <c r="N6" s="53"/>
      <c r="O6" s="56" t="s">
        <v>20</v>
      </c>
      <c r="P6" s="100"/>
      <c r="Q6" s="100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1" t="s">
        <v>0</v>
      </c>
      <c r="B9" s="102"/>
      <c r="C9" s="102"/>
      <c r="D9" s="102"/>
      <c r="E9" s="102"/>
      <c r="F9" s="102"/>
      <c r="G9" s="105">
        <v>2022</v>
      </c>
      <c r="H9" s="106"/>
      <c r="I9" s="106"/>
      <c r="J9" s="106"/>
      <c r="K9" s="106"/>
      <c r="L9" s="106"/>
      <c r="M9" s="106"/>
      <c r="N9" s="106"/>
      <c r="O9" s="106"/>
      <c r="P9" s="106"/>
      <c r="Q9" s="107"/>
      <c r="Y9" s="8" t="s">
        <v>41</v>
      </c>
    </row>
    <row r="10" spans="1:25" ht="20.100000000000001" customHeight="1" thickBot="1" x14ac:dyDescent="0.25">
      <c r="A10" s="103"/>
      <c r="B10" s="104"/>
      <c r="C10" s="104"/>
      <c r="D10" s="104"/>
      <c r="E10" s="104"/>
      <c r="F10" s="104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8" t="s">
        <v>1</v>
      </c>
      <c r="B11" s="109"/>
      <c r="C11" s="109"/>
      <c r="D11" s="109"/>
      <c r="E11" s="109"/>
      <c r="F11" s="109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10" t="s">
        <v>2</v>
      </c>
      <c r="B14" s="111"/>
      <c r="C14" s="111"/>
      <c r="D14" s="111"/>
      <c r="E14" s="111"/>
      <c r="F14" s="111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2" t="s">
        <v>3</v>
      </c>
      <c r="B15" s="113"/>
      <c r="C15" s="113"/>
      <c r="D15" s="113"/>
      <c r="E15" s="113"/>
      <c r="F15" s="113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4" t="s">
        <v>60</v>
      </c>
      <c r="B17" s="115"/>
      <c r="C17" s="115"/>
      <c r="D17" s="115"/>
      <c r="E17" s="115"/>
      <c r="F17" s="116"/>
      <c r="G17" s="117">
        <v>2022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8" t="s">
        <v>23</v>
      </c>
      <c r="F18" s="119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20"/>
      <c r="F19" s="121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6"/>
      <c r="F20" s="97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6"/>
      <c r="F21" s="97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6"/>
      <c r="F22" s="97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6"/>
      <c r="F23" s="97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6"/>
      <c r="F24" s="97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6"/>
      <c r="F25" s="97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6"/>
      <c r="F26" s="97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6"/>
      <c r="F27" s="97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6"/>
      <c r="F28" s="97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6"/>
      <c r="F29" s="97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6"/>
      <c r="F30" s="97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6"/>
      <c r="F31" s="97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6"/>
      <c r="F32" s="97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6"/>
      <c r="F33" s="97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6"/>
      <c r="F34" s="97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6"/>
      <c r="F35" s="97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6"/>
      <c r="F36" s="97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6"/>
      <c r="F37" s="97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6"/>
      <c r="F38" s="97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6"/>
      <c r="F39" s="97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6"/>
      <c r="F40" s="97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6"/>
      <c r="F41" s="97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6"/>
      <c r="F42" s="97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6"/>
      <c r="F43" s="97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6"/>
      <c r="F44" s="97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6"/>
      <c r="F45" s="97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6"/>
      <c r="F46" s="97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6"/>
      <c r="F47" s="97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6"/>
      <c r="F48" s="97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6"/>
      <c r="F49" s="97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6"/>
      <c r="F50" s="97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6"/>
      <c r="F51" s="97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6"/>
      <c r="F52" s="97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98"/>
      <c r="F53" s="99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K3:L3"/>
    <mergeCell ref="P3:Q3"/>
    <mergeCell ref="K4:L4"/>
    <mergeCell ref="P4:Q4"/>
    <mergeCell ref="B5:C5"/>
    <mergeCell ref="K5:L5"/>
    <mergeCell ref="P5:Q5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</mergeCells>
  <conditionalFormatting sqref="O19:O52">
    <cfRule type="cellIs" dxfId="25" priority="6" operator="equal">
      <formula>"zlý súčet"</formula>
    </cfRule>
  </conditionalFormatting>
  <conditionalFormatting sqref="O53">
    <cfRule type="cellIs" dxfId="24" priority="5" operator="equal">
      <formula>"zlý súčet"</formula>
    </cfRule>
  </conditionalFormatting>
  <conditionalFormatting sqref="A19">
    <cfRule type="expression" dxfId="23" priority="4">
      <formula>$W$19=1</formula>
    </cfRule>
  </conditionalFormatting>
  <conditionalFormatting sqref="B5">
    <cfRule type="cellIs" dxfId="22" priority="3" operator="equal">
      <formula>"v červenooznačených riadkoch sú nekorektne zadané údaje"</formula>
    </cfRule>
  </conditionalFormatting>
  <conditionalFormatting sqref="B4">
    <cfRule type="cellIs" dxfId="21" priority="2" operator="equal">
      <formula>"nekorektne zadané údaje"</formula>
    </cfRule>
  </conditionalFormatting>
  <conditionalFormatting sqref="A20:A53">
    <cfRule type="expression" dxfId="20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315" right="0.19685039370078741" top="0.81562500000000004" bottom="0.39370078740157483" header="0.31496062992125984" footer="0.31496062992125984"/>
  <pageSetup paperSize="9" scale="54" fitToHeight="2" orientation="landscape" r:id="rId1"/>
  <headerFooter>
    <oddHeader>&amp;L&amp;8Príloha č. 2a ŽoNFP Tabuľková časť projektu Oprávnené výdavky projektu&amp;"Arial,Normálne"
&amp;G&amp;R
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180</vt:i4>
      </vt:variant>
    </vt:vector>
  </HeadingPairs>
  <TitlesOfParts>
    <vt:vector size="191" baseType="lpstr">
      <vt:lpstr>Výd. 2014</vt:lpstr>
      <vt:lpstr>Výd. 2015</vt:lpstr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∑∑ Oprávnené výdavky</vt:lpstr>
      <vt:lpstr>'Výd. 2014'!druh_vydavku</vt:lpstr>
      <vt:lpstr>'Výd. 2015'!druh_vydavku</vt:lpstr>
      <vt:lpstr>'Výd. 2016'!druh_vydavku</vt:lpstr>
      <vt:lpstr>'Výd. 2017'!druh_vydavku</vt:lpstr>
      <vt:lpstr>'Výd. 2018'!druh_vydavku</vt:lpstr>
      <vt:lpstr>'Výd. 2019'!druh_vydavku</vt:lpstr>
      <vt:lpstr>'Výd. 2020'!druh_vydavku</vt:lpstr>
      <vt:lpstr>'Výd. 2021'!druh_vydavku</vt:lpstr>
      <vt:lpstr>'Výd. 2022'!druh_vydavku</vt:lpstr>
      <vt:lpstr>druh_vydavku</vt:lpstr>
      <vt:lpstr>'Výd. 2014'!Marketing</vt:lpstr>
      <vt:lpstr>'Výd. 2015'!Marketing</vt:lpstr>
      <vt:lpstr>'Výd. 2016'!Marketing</vt:lpstr>
      <vt:lpstr>'Výd. 2017'!Marketing</vt:lpstr>
      <vt:lpstr>'Výd. 2018'!Marketing</vt:lpstr>
      <vt:lpstr>'Výd. 2019'!Marketing</vt:lpstr>
      <vt:lpstr>'Výd. 2020'!Marketing</vt:lpstr>
      <vt:lpstr>'Výd. 2021'!Marketing</vt:lpstr>
      <vt:lpstr>'Výd. 2022'!Marketing</vt:lpstr>
      <vt:lpstr>Marketing</vt:lpstr>
      <vt:lpstr>'Výd. 2014'!Marketing11</vt:lpstr>
      <vt:lpstr>'Výd. 2015'!Marketing11</vt:lpstr>
      <vt:lpstr>'Výd. 2016'!Marketing11</vt:lpstr>
      <vt:lpstr>'Výd. 2017'!Marketing11</vt:lpstr>
      <vt:lpstr>'Výd. 2018'!Marketing11</vt:lpstr>
      <vt:lpstr>'Výd. 2019'!Marketing11</vt:lpstr>
      <vt:lpstr>'Výd. 2020'!Marketing11</vt:lpstr>
      <vt:lpstr>'Výd. 2021'!Marketing11</vt:lpstr>
      <vt:lpstr>'Výd. 2022'!Marketing11</vt:lpstr>
      <vt:lpstr>Marketing11</vt:lpstr>
      <vt:lpstr>'Výd. 2014'!priamy</vt:lpstr>
      <vt:lpstr>'Výd. 2015'!priamy</vt:lpstr>
      <vt:lpstr>'Výd. 2016'!priamy</vt:lpstr>
      <vt:lpstr>'Výd. 2017'!priamy</vt:lpstr>
      <vt:lpstr>'Výd. 2018'!priamy</vt:lpstr>
      <vt:lpstr>'Výd. 2019'!priamy</vt:lpstr>
      <vt:lpstr>'Výd. 2020'!priamy</vt:lpstr>
      <vt:lpstr>'Výd. 2021'!priamy</vt:lpstr>
      <vt:lpstr>'Výd. 2022'!priamy</vt:lpstr>
      <vt:lpstr>priamy</vt:lpstr>
      <vt:lpstr>'Výd. 2014'!Produktivita15</vt:lpstr>
      <vt:lpstr>'Výd. 2015'!Produktivita15</vt:lpstr>
      <vt:lpstr>'Výd. 2016'!Produktivita15</vt:lpstr>
      <vt:lpstr>'Výd. 2017'!Produktivita15</vt:lpstr>
      <vt:lpstr>'Výd. 2018'!Produktivita15</vt:lpstr>
      <vt:lpstr>'Výd. 2019'!Produktivita15</vt:lpstr>
      <vt:lpstr>'Výd. 2020'!Produktivita15</vt:lpstr>
      <vt:lpstr>'Výd. 2021'!Produktivita15</vt:lpstr>
      <vt:lpstr>'Výd. 2022'!Produktivita15</vt:lpstr>
      <vt:lpstr>Produktivita15</vt:lpstr>
      <vt:lpstr>'Výd. 2014'!Produktivita16</vt:lpstr>
      <vt:lpstr>'Výd. 2015'!Produktivita16</vt:lpstr>
      <vt:lpstr>'Výd. 2016'!Produktivita16</vt:lpstr>
      <vt:lpstr>'Výd. 2017'!Produktivita16</vt:lpstr>
      <vt:lpstr>'Výd. 2018'!Produktivita16</vt:lpstr>
      <vt:lpstr>'Výd. 2019'!Produktivita16</vt:lpstr>
      <vt:lpstr>'Výd. 2020'!Produktivita16</vt:lpstr>
      <vt:lpstr>'Výd. 2021'!Produktivita16</vt:lpstr>
      <vt:lpstr>'Výd. 2022'!Produktivita16</vt:lpstr>
      <vt:lpstr>Produktivita16</vt:lpstr>
      <vt:lpstr>'Výd. 2014'!Produktivne1</vt:lpstr>
      <vt:lpstr>'Výd. 2015'!Produktivne1</vt:lpstr>
      <vt:lpstr>'Výd. 2016'!Produktivne1</vt:lpstr>
      <vt:lpstr>'Výd. 2017'!Produktivne1</vt:lpstr>
      <vt:lpstr>'Výd. 2018'!Produktivne1</vt:lpstr>
      <vt:lpstr>'Výd. 2019'!Produktivne1</vt:lpstr>
      <vt:lpstr>'Výd. 2020'!Produktivne1</vt:lpstr>
      <vt:lpstr>'Výd. 2021'!Produktivne1</vt:lpstr>
      <vt:lpstr>'Výd. 2022'!Produktivne1</vt:lpstr>
      <vt:lpstr>Produktivne1</vt:lpstr>
      <vt:lpstr>'Výd. 2014'!Produktivne11</vt:lpstr>
      <vt:lpstr>'Výd. 2015'!Produktivne11</vt:lpstr>
      <vt:lpstr>'Výd. 2016'!Produktivne11</vt:lpstr>
      <vt:lpstr>'Výd. 2017'!Produktivne11</vt:lpstr>
      <vt:lpstr>'Výd. 2018'!Produktivne11</vt:lpstr>
      <vt:lpstr>'Výd. 2019'!Produktivne11</vt:lpstr>
      <vt:lpstr>'Výd. 2020'!Produktivne11</vt:lpstr>
      <vt:lpstr>'Výd. 2021'!Produktivne11</vt:lpstr>
      <vt:lpstr>'Výd. 2022'!Produktivne11</vt:lpstr>
      <vt:lpstr>Produktivne11</vt:lpstr>
      <vt:lpstr>'Výd. 2014'!Produktivne12</vt:lpstr>
      <vt:lpstr>'Výd. 2015'!Produktivne12</vt:lpstr>
      <vt:lpstr>'Výd. 2016'!Produktivne12</vt:lpstr>
      <vt:lpstr>'Výd. 2017'!Produktivne12</vt:lpstr>
      <vt:lpstr>'Výd. 2018'!Produktivne12</vt:lpstr>
      <vt:lpstr>'Výd. 2019'!Produktivne12</vt:lpstr>
      <vt:lpstr>'Výd. 2020'!Produktivne12</vt:lpstr>
      <vt:lpstr>'Výd. 2021'!Produktivne12</vt:lpstr>
      <vt:lpstr>'Výd. 2022'!Produktivne12</vt:lpstr>
      <vt:lpstr>Produktivne12</vt:lpstr>
      <vt:lpstr>'Výd. 2014'!Produktivne13</vt:lpstr>
      <vt:lpstr>'Výd. 2015'!Produktivne13</vt:lpstr>
      <vt:lpstr>'Výd. 2016'!Produktivne13</vt:lpstr>
      <vt:lpstr>'Výd. 2017'!Produktivne13</vt:lpstr>
      <vt:lpstr>'Výd. 2018'!Produktivne13</vt:lpstr>
      <vt:lpstr>'Výd. 2019'!Produktivne13</vt:lpstr>
      <vt:lpstr>'Výd. 2020'!Produktivne13</vt:lpstr>
      <vt:lpstr>'Výd. 2021'!Produktivne13</vt:lpstr>
      <vt:lpstr>'Výd. 2022'!Produktivne13</vt:lpstr>
      <vt:lpstr>Produktivne13</vt:lpstr>
      <vt:lpstr>'Výd. 2014'!Produktivne14</vt:lpstr>
      <vt:lpstr>'Výd. 2015'!Produktivne14</vt:lpstr>
      <vt:lpstr>'Výd. 2016'!Produktivne14</vt:lpstr>
      <vt:lpstr>'Výd. 2017'!Produktivne14</vt:lpstr>
      <vt:lpstr>'Výd. 2018'!Produktivne14</vt:lpstr>
      <vt:lpstr>'Výd. 2019'!Produktivne14</vt:lpstr>
      <vt:lpstr>'Výd. 2020'!Produktivne14</vt:lpstr>
      <vt:lpstr>'Výd. 2021'!Produktivne14</vt:lpstr>
      <vt:lpstr>'Výd. 2022'!Produktivne14</vt:lpstr>
      <vt:lpstr>Produktivne14</vt:lpstr>
      <vt:lpstr>'Výd. 2014'!Produktivne2</vt:lpstr>
      <vt:lpstr>'Výd. 2015'!Produktivne2</vt:lpstr>
      <vt:lpstr>'Výd. 2016'!Produktivne2</vt:lpstr>
      <vt:lpstr>'Výd. 2017'!Produktivne2</vt:lpstr>
      <vt:lpstr>'Výd. 2018'!Produktivne2</vt:lpstr>
      <vt:lpstr>'Výd. 2019'!Produktivne2</vt:lpstr>
      <vt:lpstr>'Výd. 2020'!Produktivne2</vt:lpstr>
      <vt:lpstr>'Výd. 2021'!Produktivne2</vt:lpstr>
      <vt:lpstr>'Výd. 2022'!Produktivne2</vt:lpstr>
      <vt:lpstr>Produktivne2</vt:lpstr>
      <vt:lpstr>'Výd. 2014'!Produktivne22</vt:lpstr>
      <vt:lpstr>'Výd. 2015'!Produktivne22</vt:lpstr>
      <vt:lpstr>'Výd. 2016'!Produktivne22</vt:lpstr>
      <vt:lpstr>'Výd. 2017'!Produktivne22</vt:lpstr>
      <vt:lpstr>'Výd. 2018'!Produktivne22</vt:lpstr>
      <vt:lpstr>'Výd. 2019'!Produktivne22</vt:lpstr>
      <vt:lpstr>'Výd. 2020'!Produktivne22</vt:lpstr>
      <vt:lpstr>'Výd. 2021'!Produktivne22</vt:lpstr>
      <vt:lpstr>'Výd. 2022'!Produktivne22</vt:lpstr>
      <vt:lpstr>Produktivne22</vt:lpstr>
      <vt:lpstr>'Výd. 2014'!Produktivne23</vt:lpstr>
      <vt:lpstr>'Výd. 2015'!Produktivne23</vt:lpstr>
      <vt:lpstr>'Výd. 2016'!Produktivne23</vt:lpstr>
      <vt:lpstr>'Výd. 2017'!Produktivne23</vt:lpstr>
      <vt:lpstr>'Výd. 2018'!Produktivne23</vt:lpstr>
      <vt:lpstr>'Výd. 2019'!Produktivne23</vt:lpstr>
      <vt:lpstr>'Výd. 2020'!Produktivne23</vt:lpstr>
      <vt:lpstr>'Výd. 2021'!Produktivne23</vt:lpstr>
      <vt:lpstr>'Výd. 2022'!Produktivne23</vt:lpstr>
      <vt:lpstr>Produktivne23</vt:lpstr>
      <vt:lpstr>'Výd. 2014'!Spracovanie</vt:lpstr>
      <vt:lpstr>'Výd. 2015'!Spracovanie</vt:lpstr>
      <vt:lpstr>'Výd. 2016'!Spracovanie</vt:lpstr>
      <vt:lpstr>'Výd. 2017'!Spracovanie</vt:lpstr>
      <vt:lpstr>'Výd. 2018'!Spracovanie</vt:lpstr>
      <vt:lpstr>'Výd. 2019'!Spracovanie</vt:lpstr>
      <vt:lpstr>'Výd. 2020'!Spracovanie</vt:lpstr>
      <vt:lpstr>'Výd. 2021'!Spracovanie</vt:lpstr>
      <vt:lpstr>'Výd. 2022'!Spracovanie</vt:lpstr>
      <vt:lpstr>Spracovanie</vt:lpstr>
      <vt:lpstr>'Výd. 2014'!Spracovanie11</vt:lpstr>
      <vt:lpstr>'Výd. 2015'!Spracovanie11</vt:lpstr>
      <vt:lpstr>'Výd. 2016'!Spracovanie11</vt:lpstr>
      <vt:lpstr>'Výd. 2017'!Spracovanie11</vt:lpstr>
      <vt:lpstr>'Výd. 2018'!Spracovanie11</vt:lpstr>
      <vt:lpstr>'Výd. 2019'!Spracovanie11</vt:lpstr>
      <vt:lpstr>'Výd. 2020'!Spracovanie11</vt:lpstr>
      <vt:lpstr>'Výd. 2021'!Spracovanie11</vt:lpstr>
      <vt:lpstr>'Výd. 2022'!Spracovanie11</vt:lpstr>
      <vt:lpstr>Spracovanie11</vt:lpstr>
      <vt:lpstr>'Výd. 2014'!Spracovanie12</vt:lpstr>
      <vt:lpstr>'Výd. 2015'!Spracovanie12</vt:lpstr>
      <vt:lpstr>'Výd. 2016'!Spracovanie12</vt:lpstr>
      <vt:lpstr>'Výd. 2017'!Spracovanie12</vt:lpstr>
      <vt:lpstr>'Výd. 2018'!Spracovanie12</vt:lpstr>
      <vt:lpstr>'Výd. 2019'!Spracovanie12</vt:lpstr>
      <vt:lpstr>'Výd. 2020'!Spracovanie12</vt:lpstr>
      <vt:lpstr>'Výd. 2021'!Spracovanie12</vt:lpstr>
      <vt:lpstr>'Výd. 2022'!Spracovanie12</vt:lpstr>
      <vt:lpstr>Spracovanie12</vt:lpstr>
      <vt:lpstr>'Výd. 2014'!Spracovanie13</vt:lpstr>
      <vt:lpstr>'Výd. 2015'!Spracovanie13</vt:lpstr>
      <vt:lpstr>'Výd. 2016'!Spracovanie13</vt:lpstr>
      <vt:lpstr>'Výd. 2017'!Spracovanie13</vt:lpstr>
      <vt:lpstr>'Výd. 2018'!Spracovanie13</vt:lpstr>
      <vt:lpstr>'Výd. 2019'!Spracovanie13</vt:lpstr>
      <vt:lpstr>'Výd. 2020'!Spracovanie13</vt:lpstr>
      <vt:lpstr>'Výd. 2021'!Spracovanie13</vt:lpstr>
      <vt:lpstr>'Výd. 2022'!Spracovanie13</vt:lpstr>
      <vt:lpstr>Spracovanie13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Huslica Kamil</dc:creator>
  <cp:lastModifiedBy>Huslica Kamil</cp:lastModifiedBy>
  <cp:lastPrinted>2016-07-26T06:54:14Z</cp:lastPrinted>
  <dcterms:created xsi:type="dcterms:W3CDTF">2015-04-10T04:36:35Z</dcterms:created>
  <dcterms:modified xsi:type="dcterms:W3CDTF">2016-07-26T06:54:51Z</dcterms:modified>
</cp:coreProperties>
</file>