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4.3_pozemkové_úpravy\prílohy_k_ŽoNFP\"/>
    </mc:Choice>
  </mc:AlternateContent>
  <bookViews>
    <workbookView xWindow="0" yWindow="0" windowWidth="28800" windowHeight="12660"/>
  </bookViews>
  <sheets>
    <sheet name="rok 20xy-20xz" sheetId="12" r:id="rId1"/>
    <sheet name="Intenzita pomoci" sheetId="2" r:id="rId2"/>
    <sheet name="Harmonogram" sheetId="13" r:id="rId3"/>
  </sheets>
  <definedNames>
    <definedName name="Nove_usporiadanie">'rok 20xy-20xz'!$Y$8:$Y$10</definedName>
    <definedName name="Uvodne_podklady">'rok 20xy-20xz'!$Y$1:$Y$7</definedName>
    <definedName name="Vykonanie_projektu">'rok 20xy-20xz'!$Y$11:$Y$13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2" l="1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W18" i="12" l="1"/>
  <c r="X18" i="12" s="1"/>
  <c r="W19" i="12"/>
  <c r="X19" i="12" s="1"/>
  <c r="W20" i="12"/>
  <c r="X20" i="12" s="1"/>
  <c r="W21" i="12"/>
  <c r="X21" i="12" s="1"/>
  <c r="W22" i="12"/>
  <c r="X22" i="12" s="1"/>
  <c r="W23" i="12"/>
  <c r="X23" i="12" s="1"/>
  <c r="W24" i="12"/>
  <c r="X24" i="12" s="1"/>
  <c r="W25" i="12"/>
  <c r="X25" i="12" s="1"/>
  <c r="W26" i="12"/>
  <c r="X26" i="12" s="1"/>
  <c r="W27" i="12"/>
  <c r="X27" i="12" s="1"/>
  <c r="W28" i="12"/>
  <c r="X28" i="12" s="1"/>
  <c r="W29" i="12"/>
  <c r="X29" i="12" s="1"/>
  <c r="W30" i="12"/>
  <c r="X30" i="12" s="1"/>
  <c r="W31" i="12"/>
  <c r="X31" i="12" s="1"/>
  <c r="W32" i="12"/>
  <c r="X32" i="12" s="1"/>
  <c r="W33" i="12"/>
  <c r="X33" i="12" s="1"/>
  <c r="W34" i="12"/>
  <c r="X34" i="12" s="1"/>
  <c r="W35" i="12"/>
  <c r="X35" i="12" s="1"/>
  <c r="W36" i="12"/>
  <c r="X36" i="12" s="1"/>
  <c r="W37" i="12"/>
  <c r="X37" i="12" s="1"/>
  <c r="W38" i="12"/>
  <c r="X38" i="12" s="1"/>
  <c r="W39" i="12"/>
  <c r="X39" i="12" s="1"/>
  <c r="W40" i="12"/>
  <c r="X40" i="12" s="1"/>
  <c r="W41" i="12"/>
  <c r="X41" i="12" s="1"/>
  <c r="W42" i="12"/>
  <c r="X42" i="12" s="1"/>
  <c r="W43" i="12"/>
  <c r="X43" i="12" s="1"/>
  <c r="W44" i="12"/>
  <c r="X44" i="12" s="1"/>
  <c r="W45" i="12"/>
  <c r="X45" i="12" s="1"/>
  <c r="W46" i="12"/>
  <c r="X46" i="12" s="1"/>
  <c r="W47" i="12"/>
  <c r="X47" i="12" s="1"/>
  <c r="W48" i="12"/>
  <c r="X48" i="12" s="1"/>
  <c r="W49" i="12"/>
  <c r="X49" i="12" s="1"/>
  <c r="W50" i="12"/>
  <c r="X50" i="12" s="1"/>
  <c r="W51" i="12"/>
  <c r="X51" i="12" s="1"/>
  <c r="W52" i="12"/>
  <c r="X52" i="12" s="1"/>
  <c r="W53" i="12"/>
  <c r="X53" i="12" s="1"/>
  <c r="W54" i="12"/>
  <c r="X54" i="12" s="1"/>
  <c r="W55" i="12"/>
  <c r="X55" i="12" s="1"/>
  <c r="W56" i="12"/>
  <c r="X56" i="12" s="1"/>
  <c r="W57" i="12"/>
  <c r="X57" i="12" s="1"/>
  <c r="W58" i="12"/>
  <c r="X58" i="12" s="1"/>
  <c r="W59" i="12"/>
  <c r="X59" i="12" s="1"/>
  <c r="W60" i="12"/>
  <c r="X60" i="12" s="1"/>
  <c r="W61" i="12"/>
  <c r="X61" i="12" s="1"/>
  <c r="W62" i="12"/>
  <c r="X62" i="12" s="1"/>
  <c r="W63" i="12"/>
  <c r="X63" i="12" s="1"/>
  <c r="W64" i="12"/>
  <c r="X64" i="12" s="1"/>
  <c r="W65" i="12"/>
  <c r="X65" i="12" s="1"/>
  <c r="W66" i="12"/>
  <c r="X66" i="12" s="1"/>
  <c r="W67" i="12"/>
  <c r="X67" i="12" s="1"/>
  <c r="W68" i="12"/>
  <c r="X68" i="12" s="1"/>
  <c r="W69" i="12"/>
  <c r="X69" i="12" s="1"/>
  <c r="W70" i="12"/>
  <c r="X70" i="12" s="1"/>
  <c r="W71" i="12"/>
  <c r="X71" i="12" s="1"/>
  <c r="W72" i="12"/>
  <c r="X72" i="12" s="1"/>
  <c r="W73" i="12"/>
  <c r="X73" i="12" s="1"/>
  <c r="W74" i="12"/>
  <c r="X74" i="12" s="1"/>
  <c r="W75" i="12"/>
  <c r="X75" i="12" s="1"/>
  <c r="W76" i="12"/>
  <c r="X76" i="12" s="1"/>
  <c r="W77" i="12"/>
  <c r="X77" i="12" s="1"/>
  <c r="W78" i="12"/>
  <c r="X78" i="12" s="1"/>
  <c r="W79" i="12"/>
  <c r="X79" i="12" s="1"/>
  <c r="W80" i="12"/>
  <c r="X80" i="12" s="1"/>
  <c r="W81" i="12"/>
  <c r="X81" i="12" s="1"/>
  <c r="W82" i="12"/>
  <c r="X82" i="12" s="1"/>
  <c r="W83" i="12"/>
  <c r="X83" i="12" s="1"/>
  <c r="W84" i="12"/>
  <c r="X84" i="12" s="1"/>
  <c r="W85" i="12"/>
  <c r="X85" i="12" s="1"/>
  <c r="W86" i="12"/>
  <c r="X86" i="12" s="1"/>
  <c r="W87" i="12"/>
  <c r="X87" i="12" s="1"/>
  <c r="W88" i="12"/>
  <c r="X88" i="12" s="1"/>
  <c r="W89" i="12"/>
  <c r="X89" i="12" s="1"/>
  <c r="W90" i="12"/>
  <c r="X90" i="12" s="1"/>
  <c r="W91" i="12"/>
  <c r="X91" i="12" s="1"/>
  <c r="W92" i="12"/>
  <c r="X92" i="12" s="1"/>
  <c r="W93" i="12"/>
  <c r="X93" i="12" s="1"/>
  <c r="W94" i="12"/>
  <c r="X94" i="12" s="1"/>
  <c r="W95" i="12"/>
  <c r="X95" i="12" s="1"/>
  <c r="W96" i="12"/>
  <c r="X96" i="12" s="1"/>
  <c r="W97" i="12"/>
  <c r="X97" i="12" s="1"/>
  <c r="W98" i="12"/>
  <c r="X98" i="12" s="1"/>
  <c r="W99" i="12"/>
  <c r="X99" i="12" s="1"/>
  <c r="W100" i="12"/>
  <c r="X100" i="12" s="1"/>
  <c r="W101" i="12"/>
  <c r="X101" i="12" s="1"/>
  <c r="W102" i="12"/>
  <c r="X102" i="12" s="1"/>
  <c r="W103" i="12"/>
  <c r="X103" i="12" s="1"/>
  <c r="W104" i="12"/>
  <c r="X104" i="12" s="1"/>
  <c r="W105" i="12"/>
  <c r="X105" i="12" s="1"/>
  <c r="W106" i="12"/>
  <c r="X106" i="12" s="1"/>
  <c r="W107" i="12"/>
  <c r="X107" i="12" s="1"/>
  <c r="W108" i="12"/>
  <c r="X108" i="12" s="1"/>
  <c r="W109" i="12"/>
  <c r="X109" i="12" s="1"/>
  <c r="W110" i="12"/>
  <c r="X110" i="12" s="1"/>
  <c r="W111" i="12"/>
  <c r="X111" i="12" s="1"/>
  <c r="W112" i="12"/>
  <c r="X112" i="12" s="1"/>
  <c r="W113" i="12"/>
  <c r="X113" i="12" s="1"/>
  <c r="W114" i="12"/>
  <c r="X114" i="12" s="1"/>
  <c r="W115" i="12"/>
  <c r="X115" i="12" s="1"/>
  <c r="W116" i="12"/>
  <c r="X116" i="12" s="1"/>
  <c r="W117" i="12"/>
  <c r="X117" i="12" s="1"/>
  <c r="W118" i="12"/>
  <c r="X118" i="12" s="1"/>
  <c r="W119" i="12"/>
  <c r="X119" i="12" s="1"/>
  <c r="W120" i="12"/>
  <c r="X120" i="12" s="1"/>
  <c r="W121" i="12"/>
  <c r="X121" i="12" s="1"/>
  <c r="W122" i="12"/>
  <c r="X122" i="12" s="1"/>
  <c r="W123" i="12"/>
  <c r="X123" i="12" s="1"/>
  <c r="W124" i="12"/>
  <c r="X124" i="12" s="1"/>
  <c r="W125" i="12"/>
  <c r="X125" i="12" s="1"/>
  <c r="W126" i="12"/>
  <c r="X126" i="12" s="1"/>
  <c r="W127" i="12"/>
  <c r="X127" i="12" s="1"/>
  <c r="W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7" i="12"/>
  <c r="N10" i="13" l="1"/>
  <c r="L15" i="12" l="1"/>
  <c r="L9" i="12"/>
  <c r="M9" i="12" s="1"/>
  <c r="A9" i="13"/>
  <c r="M15" i="12" l="1"/>
  <c r="J10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7" i="12"/>
  <c r="A7" i="2"/>
  <c r="I16" i="12"/>
  <c r="O11" i="12"/>
  <c r="B13" i="2" s="1"/>
  <c r="N11" i="12"/>
  <c r="B12" i="2" s="1"/>
  <c r="H12" i="2" s="1"/>
  <c r="K10" i="12" l="1"/>
  <c r="A9" i="2" s="1"/>
  <c r="A10" i="13"/>
  <c r="A8" i="2"/>
  <c r="J16" i="12"/>
  <c r="N13" i="12"/>
  <c r="O13" i="12"/>
  <c r="K12" i="2"/>
  <c r="L10" i="12" l="1"/>
  <c r="A11" i="13"/>
  <c r="K16" i="12"/>
  <c r="L11" i="12"/>
  <c r="M10" i="12" l="1"/>
  <c r="A12" i="13"/>
  <c r="A10" i="2"/>
  <c r="L16" i="12"/>
  <c r="L13" i="12"/>
  <c r="B10" i="2"/>
  <c r="E14" i="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7" i="12"/>
  <c r="Y17" i="12" s="1"/>
  <c r="X17" i="12" s="1"/>
  <c r="X16" i="12" s="1"/>
  <c r="E5" i="12" s="1"/>
  <c r="M16" i="12" l="1"/>
  <c r="N10" i="12"/>
  <c r="N16" i="12" s="1"/>
  <c r="A13" i="13"/>
  <c r="A11" i="2"/>
  <c r="N11" i="13"/>
  <c r="N12" i="13"/>
  <c r="N13" i="13"/>
  <c r="N14" i="13"/>
  <c r="N15" i="13"/>
  <c r="N9" i="13"/>
  <c r="C16" i="13"/>
  <c r="D16" i="13"/>
  <c r="E16" i="13"/>
  <c r="F16" i="13"/>
  <c r="G16" i="13"/>
  <c r="H16" i="13"/>
  <c r="I16" i="13"/>
  <c r="J16" i="13"/>
  <c r="K16" i="13"/>
  <c r="L16" i="13"/>
  <c r="M16" i="13"/>
  <c r="B16" i="13"/>
  <c r="T127" i="12"/>
  <c r="T126" i="12"/>
  <c r="T125" i="12"/>
  <c r="T124" i="12"/>
  <c r="T123" i="12"/>
  <c r="T122" i="12"/>
  <c r="T121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P11" i="12"/>
  <c r="P12" i="12"/>
  <c r="T12" i="12" s="1"/>
  <c r="S11" i="12"/>
  <c r="S13" i="12" s="1"/>
  <c r="M11" i="12"/>
  <c r="B11" i="2" s="1"/>
  <c r="K11" i="12"/>
  <c r="J11" i="12"/>
  <c r="I11" i="12"/>
  <c r="O10" i="12" l="1"/>
  <c r="A14" i="13"/>
  <c r="A12" i="2"/>
  <c r="H11" i="2"/>
  <c r="K11" i="2"/>
  <c r="M13" i="12"/>
  <c r="I13" i="12"/>
  <c r="B7" i="2"/>
  <c r="H7" i="2" s="1"/>
  <c r="J13" i="12"/>
  <c r="B8" i="2"/>
  <c r="K13" i="12"/>
  <c r="B9" i="2"/>
  <c r="N16" i="13"/>
  <c r="P13" i="12"/>
  <c r="H13" i="2"/>
  <c r="T17" i="12"/>
  <c r="T11" i="12" s="1"/>
  <c r="N9" i="12" l="1"/>
  <c r="N15" i="12"/>
  <c r="A13" i="2"/>
  <c r="A15" i="13"/>
  <c r="O16" i="12"/>
  <c r="K8" i="2"/>
  <c r="H8" i="2"/>
  <c r="K13" i="2"/>
  <c r="K7" i="2"/>
  <c r="T13" i="12"/>
  <c r="K9" i="2" l="1"/>
  <c r="H9" i="2"/>
  <c r="K10" i="2"/>
  <c r="H10" i="2"/>
  <c r="B14" i="2"/>
  <c r="K14" i="2" s="1"/>
  <c r="H14" i="2" l="1"/>
</calcChain>
</file>

<file path=xl/sharedStrings.xml><?xml version="1.0" encoding="utf-8"?>
<sst xmlns="http://schemas.openxmlformats.org/spreadsheetml/2006/main" count="75" uniqueCount="66">
  <si>
    <t>OPRÁVNENÉ VÝDAVKY PROJEKTU</t>
  </si>
  <si>
    <t>Výdavky projektu  v EUR (na 2 des.miesta)</t>
  </si>
  <si>
    <t>1. Oprávnené výdavky spolu</t>
  </si>
  <si>
    <t>2. Neoprávnené výdavky spolu</t>
  </si>
  <si>
    <t>3. Celkové výdavky spolu (1+2)</t>
  </si>
  <si>
    <t>Korekcia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</si>
  <si>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</si>
  <si>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</si>
  <si>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</si>
  <si>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</si>
  <si>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</si>
  <si>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</si>
  <si>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</si>
  <si>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</si>
  <si>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</si>
  <si>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</si>
  <si>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</si>
  <si>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</si>
  <si>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</si>
  <si>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 xml:space="preserve">Termín podania Žiadostí o platbu  podľa mesiacov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</si>
  <si>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</si>
  <si>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</si>
  <si>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</si>
  <si>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</si>
  <si>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</si>
  <si>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</si>
  <si>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</si>
  <si>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</si>
  <si>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</si>
  <si>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</si>
  <si>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</si>
  <si>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</si>
  <si>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</si>
  <si>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</si>
  <si>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 xml:space="preserve">Meno: </t>
  </si>
  <si>
    <t>Dátum:</t>
  </si>
  <si>
    <t>Podpis:</t>
  </si>
  <si>
    <t>Kontroloval:</t>
  </si>
  <si>
    <t>Tabuľka č. 2</t>
  </si>
  <si>
    <t>Tabuľka č. 3</t>
  </si>
  <si>
    <t>vysúťažená suma celkom v EUR</t>
  </si>
  <si>
    <t xml:space="preserve">Roky spolu </t>
  </si>
  <si>
    <t>Roky sp. po korekcii</t>
  </si>
  <si>
    <t>vyberte rok</t>
  </si>
  <si>
    <t>Fáza</t>
  </si>
  <si>
    <t>Názov položky</t>
  </si>
  <si>
    <t>Zriaďovanie bodov podrobného polohového bodového poľa</t>
  </si>
  <si>
    <t>Hranica obvodu projektu pozemkových úprav</t>
  </si>
  <si>
    <t>Účelové mapovanie polohopisu a výškopisu v obvode projektu PÚ</t>
  </si>
  <si>
    <t>Aktualizácia BPEJ v obvode projektu a mapa hodnoty</t>
  </si>
  <si>
    <t>Register pôvodného stavu</t>
  </si>
  <si>
    <t>Zásady umiestnenia nových pozemkov</t>
  </si>
  <si>
    <t>Plán spoločných a verejných zariadení a opatrení</t>
  </si>
  <si>
    <t>Rozdeľovací plán vo forme umiestňovacieho a vytyčovacieho plánu</t>
  </si>
  <si>
    <t>Postup prechodu na hospodárenie v novom usporiadaní</t>
  </si>
  <si>
    <t>Úvodné podklady projektu pozemkových úprav</t>
  </si>
  <si>
    <t>Miestny územný systém ekologickej stability na účely pozemkových úprav</t>
  </si>
  <si>
    <t>Všeobecné zásady funkčného usporiadania územia v obvode pozemkových úprav</t>
  </si>
  <si>
    <t>Návrh nového usporiadania v obvode projektu pozemkových úprav</t>
  </si>
  <si>
    <t>Vytýčenie a označenie vybraných lomových bodov hraníc nových pozemkov</t>
  </si>
  <si>
    <t>Rozdeľovací plán vo forme obnovy katastrálneho operátu alebo geometrického plánu</t>
  </si>
  <si>
    <t>Rozpis oprávnených výdavkov  (v EUR na 2 desatiné miesta)</t>
  </si>
  <si>
    <t>Vykonanie projektu pozemkových úprav</t>
  </si>
  <si>
    <t>kontrola</t>
  </si>
  <si>
    <t>pre podmienené formátovanie</t>
  </si>
  <si>
    <t>Tabuľka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</si>
</sst>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4" fontId="3" fillId="2" borderId="18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0" borderId="0" xfId="0" applyFont="1"/>
    <xf numFmtId="4" fontId="3" fillId="2" borderId="17" xfId="0" applyNumberFormat="1" applyFont="1" applyFill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0" borderId="17" xfId="0" applyNumberFormat="1" applyFont="1" applyBorder="1" applyAlignment="1" applyProtection="1">
      <alignment vertical="center" wrapText="1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 wrapText="1"/>
      <protection locked="0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 wrapText="1"/>
      <protection hidden="1"/>
    </xf>
    <xf numFmtId="4" fontId="3" fillId="0" borderId="18" xfId="0" applyNumberFormat="1" applyFont="1" applyBorder="1" applyAlignment="1" applyProtection="1">
      <alignment vertical="center"/>
      <protection hidden="1"/>
    </xf>
    <xf numFmtId="4" fontId="3" fillId="0" borderId="11" xfId="0" applyNumberFormat="1" applyFont="1" applyBorder="1" applyAlignment="1" applyProtection="1">
      <alignment vertical="center"/>
      <protection hidden="1"/>
    </xf>
    <xf numFmtId="4" fontId="3" fillId="4" borderId="18" xfId="0" applyNumberFormat="1" applyFont="1" applyFill="1" applyBorder="1" applyAlignment="1" applyProtection="1">
      <alignment vertical="center"/>
      <protection hidden="1"/>
    </xf>
    <xf numFmtId="0" fontId="4" fillId="4" borderId="25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vertical="center"/>
      <protection hidden="1"/>
    </xf>
    <xf numFmtId="4" fontId="3" fillId="4" borderId="11" xfId="0" applyNumberFormat="1" applyFont="1" applyFill="1" applyBorder="1" applyAlignment="1" applyProtection="1">
      <alignment vertical="center"/>
      <protection hidden="1"/>
    </xf>
    <xf numFmtId="4" fontId="2" fillId="0" borderId="17" xfId="0" applyNumberFormat="1" applyFont="1" applyBorder="1" applyAlignment="1" applyProtection="1">
      <alignment vertical="center"/>
      <protection locked="0"/>
    </xf>
    <xf numFmtId="4" fontId="3" fillId="4" borderId="20" xfId="0" applyNumberFormat="1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 applyProtection="1">
      <alignment vertical="center" wrapText="1"/>
      <protection hidden="1"/>
    </xf>
    <xf numFmtId="0" fontId="1" fillId="6" borderId="2" xfId="0" applyFont="1" applyFill="1" applyBorder="1" applyAlignment="1">
      <alignment vertical="center"/>
    </xf>
    <xf numFmtId="0" fontId="4" fillId="8" borderId="28" xfId="0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vertical="center"/>
    </xf>
    <xf numFmtId="4" fontId="1" fillId="0" borderId="0" xfId="0" applyNumberFormat="1" applyFont="1"/>
    <xf numFmtId="4" fontId="3" fillId="3" borderId="1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7" xfId="0" applyNumberFormat="1" applyFont="1" applyBorder="1" applyAlignment="1" applyProtection="1">
      <alignment horizontal="center" vertical="center" wrapText="1"/>
      <protection hidden="1"/>
    </xf>
    <xf numFmtId="4" fontId="3" fillId="0" borderId="29" xfId="0" applyNumberFormat="1" applyFont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/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7" borderId="33" xfId="0" applyFont="1" applyFill="1" applyBorder="1" applyAlignment="1" applyProtection="1">
      <alignment horizontal="center" vertical="center"/>
      <protection hidden="1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hidden="1"/>
    </xf>
    <xf numFmtId="0" fontId="3" fillId="3" borderId="40" xfId="0" applyFont="1" applyFill="1" applyBorder="1" applyAlignment="1" applyProtection="1">
      <alignment vertical="center"/>
      <protection hidden="1"/>
    </xf>
    <xf numFmtId="0" fontId="3" fillId="3" borderId="40" xfId="0" applyFont="1" applyFill="1" applyBorder="1" applyAlignment="1" applyProtection="1">
      <alignment horizontal="center" vertical="center"/>
      <protection hidden="1"/>
    </xf>
    <xf numFmtId="0" fontId="3" fillId="3" borderId="40" xfId="0" applyFont="1" applyFill="1" applyBorder="1" applyAlignment="1" applyProtection="1">
      <alignment horizontal="left" vertical="center"/>
      <protection hidden="1"/>
    </xf>
    <xf numFmtId="0" fontId="5" fillId="0" borderId="0" xfId="0" applyFont="1"/>
    <xf numFmtId="0" fontId="5" fillId="9" borderId="0" xfId="0" applyFont="1" applyFill="1"/>
    <xf numFmtId="0" fontId="5" fillId="10" borderId="0" xfId="0" applyFont="1" applyFill="1"/>
    <xf numFmtId="0" fontId="5" fillId="3" borderId="0" xfId="0" applyFont="1" applyFill="1"/>
    <xf numFmtId="0" fontId="2" fillId="0" borderId="0" xfId="0" applyFont="1" applyAlignment="1">
      <alignment horizontal="center" vertical="center" wrapText="1"/>
    </xf>
    <xf numFmtId="0" fontId="3" fillId="2" borderId="45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3" fillId="3" borderId="28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4" fontId="3" fillId="2" borderId="17" xfId="0" applyNumberFormat="1" applyFont="1" applyFill="1" applyBorder="1" applyAlignment="1" applyProtection="1">
      <alignment vertical="center"/>
      <protection hidden="1"/>
    </xf>
    <xf numFmtId="4" fontId="3" fillId="2" borderId="2" xfId="0" applyNumberFormat="1" applyFont="1" applyFill="1" applyBorder="1" applyAlignment="1" applyProtection="1">
      <alignment vertical="center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4" fillId="8" borderId="32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4" fontId="1" fillId="7" borderId="4" xfId="0" applyNumberFormat="1" applyFont="1" applyFill="1" applyBorder="1" applyAlignment="1" applyProtection="1">
      <alignment horizontal="center" vertical="center"/>
      <protection hidden="1"/>
    </xf>
    <xf numFmtId="4" fontId="1" fillId="7" borderId="2" xfId="0" applyNumberFormat="1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7" borderId="17" xfId="0" applyNumberFormat="1" applyFont="1" applyFill="1" applyBorder="1" applyAlignment="1" applyProtection="1">
      <alignment horizontal="center" vertical="center"/>
      <protection hidden="1"/>
    </xf>
    <xf numFmtId="0" fontId="4" fillId="8" borderId="31" xfId="0" applyFont="1" applyFill="1" applyBorder="1" applyAlignment="1">
      <alignment horizontal="center" vertical="center"/>
    </xf>
    <xf numFmtId="10" fontId="1" fillId="7" borderId="17" xfId="0" applyNumberFormat="1" applyFont="1" applyFill="1" applyBorder="1" applyAlignment="1" applyProtection="1">
      <alignment horizontal="center" vertical="center"/>
      <protection hidden="1"/>
    </xf>
    <xf numFmtId="10" fontId="1" fillId="7" borderId="20" xfId="0" applyNumberFormat="1" applyFont="1" applyFill="1" applyBorder="1" applyAlignment="1" applyProtection="1">
      <alignment horizontal="center" vertical="center"/>
      <protection hidden="1"/>
    </xf>
    <xf numFmtId="10" fontId="1" fillId="7" borderId="2" xfId="0" applyNumberFormat="1" applyFont="1" applyFill="1" applyBorder="1" applyAlignment="1" applyProtection="1">
      <alignment horizontal="center" vertical="center"/>
      <protection hidden="1"/>
    </xf>
    <xf numFmtId="10" fontId="1" fillId="7" borderId="18" xfId="0" applyNumberFormat="1" applyFont="1" applyFill="1" applyBorder="1" applyAlignment="1" applyProtection="1">
      <alignment horizontal="center" vertical="center"/>
      <protection hidden="1"/>
    </xf>
    <xf numFmtId="10" fontId="4" fillId="8" borderId="30" xfId="0" applyNumberFormat="1" applyFont="1" applyFill="1" applyBorder="1" applyAlignment="1" applyProtection="1">
      <alignment horizontal="center" vertical="center"/>
      <protection hidden="1"/>
    </xf>
    <xf numFmtId="10" fontId="4" fillId="8" borderId="31" xfId="0" applyNumberFormat="1" applyFont="1" applyFill="1" applyBorder="1" applyAlignment="1" applyProtection="1">
      <alignment horizontal="center" vertical="center"/>
      <protection hidden="1"/>
    </xf>
    <xf numFmtId="4" fontId="4" fillId="8" borderId="30" xfId="0" applyNumberFormat="1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>
      <alignment horizontal="left" vertical="center"/>
    </xf>
    <xf numFmtId="4" fontId="4" fillId="8" borderId="32" xfId="0" applyNumberFormat="1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vertical="center"/>
    </xf>
  </cellXfs>
  <cellStyles count="1">
    <cellStyle name="Normálne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7"/>
  <sheetViews>
    <sheetView tabSelected="1" workbookViewId="0">
      <selection activeCell="I3" sqref="I3:P6"/>
    </sheetView>
  </sheetViews>
  <sheetFormatPr defaultRowHeight="12" x14ac:dyDescent="0.2"/>
  <cols>
    <col min="1" max="1" width="3.28515625" style="1" customWidth="1"/>
    <col min="2" max="2" width="10.28515625" style="1" customWidth="1"/>
    <col min="3" max="3" width="9.140625" style="1" customWidth="1"/>
    <col min="4" max="4" width="7" style="1" customWidth="1"/>
    <col min="5" max="5" width="34.42578125" style="1" customWidth="1"/>
    <col min="6" max="6" width="11.7109375" style="1" bestFit="1" customWidth="1"/>
    <col min="7" max="7" width="8.85546875" style="1" customWidth="1"/>
    <col min="8" max="8" width="11.7109375" style="1" bestFit="1" customWidth="1"/>
    <col min="9" max="9" width="11.7109375" style="1" customWidth="1"/>
    <col min="10" max="16" width="10.85546875" style="1" customWidth="1"/>
    <col min="17" max="17" width="11.7109375" style="1" customWidth="1"/>
    <col min="18" max="18" width="15" style="50" hidden="1" customWidth="1"/>
    <col min="19" max="19" width="10.85546875" style="1" bestFit="1" customWidth="1"/>
    <col min="20" max="20" width="10.85546875" style="1" customWidth="1"/>
    <col min="21" max="21" width="13.7109375" style="1" customWidth="1"/>
    <col min="22" max="22" width="17.85546875" style="1" hidden="1" customWidth="1"/>
    <col min="23" max="23" width="13.28515625" style="1" hidden="1" customWidth="1"/>
    <col min="24" max="24" width="54.85546875" style="1" hidden="1" customWidth="1"/>
    <col min="25" max="25" width="13.28515625" style="1" hidden="1" customWidth="1"/>
    <col min="26" max="26" width="13.28515625" style="1" customWidth="1"/>
    <col min="27" max="28" width="9.140625" style="1" customWidth="1"/>
    <col min="29" max="16384" width="9.140625" style="1"/>
  </cols>
  <sheetData>
    <row r="1" spans="1:25" ht="12.75" x14ac:dyDescent="0.2">
      <c r="A1" s="68" t="s">
        <v>65</v>
      </c>
      <c r="B1" s="68"/>
      <c r="C1" s="68"/>
      <c r="D1" s="68"/>
      <c r="V1" s="56" t="s">
        <v>43</v>
      </c>
      <c r="Y1" s="78" t="s">
        <v>46</v>
      </c>
    </row>
    <row r="2" spans="1:25" ht="12.75" x14ac:dyDescent="0.2">
      <c r="A2" s="93" t="s">
        <v>0</v>
      </c>
      <c r="B2" s="68"/>
      <c r="C2" s="68"/>
      <c r="D2" s="68"/>
      <c r="V2" s="56">
        <v>2017</v>
      </c>
      <c r="X2" s="75" t="s">
        <v>55</v>
      </c>
      <c r="Y2" s="78" t="s">
        <v>47</v>
      </c>
    </row>
    <row r="3" spans="1:25" ht="15" customHeight="1" x14ac:dyDescent="0.2">
      <c r="A3" s="93"/>
      <c r="B3" s="68"/>
      <c r="C3" s="68"/>
      <c r="D3" s="68"/>
      <c r="I3" s="136"/>
      <c r="J3" s="137"/>
      <c r="K3" s="137"/>
      <c r="L3" s="138"/>
      <c r="M3" s="138"/>
      <c r="N3" s="139"/>
      <c r="O3" s="137"/>
      <c r="P3" s="137"/>
      <c r="V3" s="56">
        <v>2018</v>
      </c>
      <c r="X3" s="75" t="s">
        <v>58</v>
      </c>
      <c r="Y3" s="78" t="s">
        <v>48</v>
      </c>
    </row>
    <row r="4" spans="1:25" ht="15" customHeight="1" x14ac:dyDescent="0.2">
      <c r="A4" s="22"/>
      <c r="I4" s="136"/>
      <c r="J4" s="137"/>
      <c r="K4" s="137"/>
      <c r="L4" s="138"/>
      <c r="M4" s="138"/>
      <c r="N4" s="139"/>
      <c r="O4" s="137"/>
      <c r="P4" s="137"/>
      <c r="V4" s="56">
        <v>2019</v>
      </c>
      <c r="X4" s="75" t="s">
        <v>62</v>
      </c>
      <c r="Y4" s="78" t="s">
        <v>49</v>
      </c>
    </row>
    <row r="5" spans="1:25" ht="15" customHeight="1" x14ac:dyDescent="0.2">
      <c r="A5" s="22"/>
      <c r="E5" s="110" t="str">
        <f>IF(X16&gt;0,"v červenooznačených riadkoch sú nekorektne zadané údaje","")</f>
        <v/>
      </c>
      <c r="F5" s="110"/>
      <c r="G5" s="110"/>
      <c r="I5" s="136"/>
      <c r="J5" s="137"/>
      <c r="K5" s="137"/>
      <c r="L5" s="138"/>
      <c r="M5" s="138"/>
      <c r="N5" s="139"/>
      <c r="O5" s="137"/>
      <c r="P5" s="137"/>
      <c r="V5" s="56">
        <v>2020</v>
      </c>
      <c r="Y5" s="78" t="s">
        <v>50</v>
      </c>
    </row>
    <row r="6" spans="1:25" ht="15" customHeight="1" x14ac:dyDescent="0.2">
      <c r="A6" s="22"/>
      <c r="I6" s="136"/>
      <c r="J6" s="137"/>
      <c r="K6" s="137"/>
      <c r="L6" s="138"/>
      <c r="M6" s="138"/>
      <c r="N6" s="139"/>
      <c r="O6" s="137"/>
      <c r="P6" s="137"/>
      <c r="V6" s="56">
        <v>2021</v>
      </c>
      <c r="Y6" s="78" t="s">
        <v>56</v>
      </c>
    </row>
    <row r="7" spans="1:25" ht="12.75" x14ac:dyDescent="0.2">
      <c r="A7" s="22"/>
      <c r="L7" s="68"/>
      <c r="M7" s="68"/>
      <c r="N7" s="68"/>
      <c r="V7" s="56">
        <v>2022</v>
      </c>
      <c r="Y7" s="78" t="s">
        <v>57</v>
      </c>
    </row>
    <row r="8" spans="1:25" ht="13.5" thickBot="1" x14ac:dyDescent="0.25">
      <c r="V8" s="56">
        <v>2023</v>
      </c>
      <c r="Y8" s="77" t="s">
        <v>51</v>
      </c>
    </row>
    <row r="9" spans="1:25" ht="20.100000000000001" customHeight="1" thickBot="1" x14ac:dyDescent="0.25">
      <c r="A9" s="101" t="s">
        <v>1</v>
      </c>
      <c r="B9" s="102"/>
      <c r="C9" s="102"/>
      <c r="D9" s="102"/>
      <c r="E9" s="103"/>
      <c r="F9" s="63"/>
      <c r="G9" s="63"/>
      <c r="H9" s="63"/>
      <c r="I9" s="72"/>
      <c r="J9" s="72"/>
      <c r="K9" s="72"/>
      <c r="L9" s="72" t="str">
        <f>IF(OR(I10="vyberte rok",I10=""),"",I10)</f>
        <v/>
      </c>
      <c r="M9" s="73" t="str">
        <f>IF(L9="","","----")</f>
        <v/>
      </c>
      <c r="N9" s="74" t="str">
        <f>IF(OR(I10="vyberte rok",I10=""),"",MAXA(I10:O10))</f>
        <v/>
      </c>
      <c r="O9" s="63"/>
      <c r="P9" s="63"/>
      <c r="Q9" s="63"/>
      <c r="R9" s="63"/>
      <c r="S9" s="63"/>
      <c r="T9" s="64"/>
      <c r="V9" s="57"/>
      <c r="Y9" s="77" t="s">
        <v>52</v>
      </c>
    </row>
    <row r="10" spans="1:25" ht="24.75" customHeight="1" thickBot="1" x14ac:dyDescent="0.25">
      <c r="A10" s="104"/>
      <c r="B10" s="105"/>
      <c r="C10" s="105"/>
      <c r="D10" s="105"/>
      <c r="E10" s="106"/>
      <c r="F10" s="12"/>
      <c r="G10" s="12"/>
      <c r="H10" s="12"/>
      <c r="I10" s="70" t="s">
        <v>43</v>
      </c>
      <c r="J10" s="71" t="str">
        <f>IF(I10="vyberte rok","",IF(I10="","",IF(I10+1&gt;2023,"",SUM(I10+1))))</f>
        <v/>
      </c>
      <c r="K10" s="71" t="str">
        <f>IF(I10="vyberte rok","",IF(I10="","",IF(J10="","",IF(J10+1&gt;2023,"",SUM(J10+1)))))</f>
        <v/>
      </c>
      <c r="L10" s="71" t="str">
        <f>IF(I10="vyberte rok","",IF(I10="","",IF(K10="","",IF(K10+1&gt;2023,"",SUM(K10+1)))))</f>
        <v/>
      </c>
      <c r="M10" s="71" t="str">
        <f>IF(I10="vyberte rok","",IF(I10="","",IF(L10="","",IF(L10+1&gt;2023,"",SUM(L10+1)))))</f>
        <v/>
      </c>
      <c r="N10" s="71" t="str">
        <f>IF(I10="vyberte rok","",IF(I10="","",IF(M10="","",IF(M10+1&gt;2023,"",SUM(M10+1)))))</f>
        <v/>
      </c>
      <c r="O10" s="71" t="str">
        <f>IF(I10="vyberte rok","",IF(I10="","",IF(N10="","",IF(N10+1&gt;2023,"",SUM(N10+1)))))</f>
        <v/>
      </c>
      <c r="P10" s="60" t="s">
        <v>41</v>
      </c>
      <c r="Q10" s="12"/>
      <c r="R10" s="51"/>
      <c r="S10" s="60" t="s">
        <v>5</v>
      </c>
      <c r="T10" s="61" t="s">
        <v>42</v>
      </c>
      <c r="V10" s="57"/>
      <c r="Y10" s="77" t="s">
        <v>53</v>
      </c>
    </row>
    <row r="11" spans="1:25" ht="20.100000000000001" customHeight="1" x14ac:dyDescent="0.2">
      <c r="A11" s="80" t="s">
        <v>2</v>
      </c>
      <c r="B11" s="81"/>
      <c r="C11" s="81"/>
      <c r="D11" s="82"/>
      <c r="E11" s="81"/>
      <c r="F11" s="15"/>
      <c r="G11" s="15"/>
      <c r="H11" s="16"/>
      <c r="I11" s="90">
        <f t="shared" ref="I11:O11" si="0">SUM(I17:I127)</f>
        <v>0</v>
      </c>
      <c r="J11" s="90">
        <f t="shared" si="0"/>
        <v>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90">
        <f t="shared" si="0"/>
        <v>0</v>
      </c>
      <c r="O11" s="90">
        <f t="shared" si="0"/>
        <v>0</v>
      </c>
      <c r="P11" s="90">
        <f>SUM(P17:P127)</f>
        <v>0</v>
      </c>
      <c r="Q11" s="21"/>
      <c r="R11" s="55"/>
      <c r="S11" s="4">
        <f>SUM(S17:S127)</f>
        <v>0</v>
      </c>
      <c r="T11" s="11">
        <f>SUM(T17:T127)</f>
        <v>0</v>
      </c>
      <c r="V11" s="57"/>
      <c r="Y11" s="76" t="s">
        <v>54</v>
      </c>
    </row>
    <row r="12" spans="1:25" ht="20.100000000000001" customHeight="1" x14ac:dyDescent="0.2">
      <c r="A12" s="17" t="s">
        <v>3</v>
      </c>
      <c r="B12" s="18"/>
      <c r="C12" s="18"/>
      <c r="D12" s="19"/>
      <c r="E12" s="18"/>
      <c r="F12" s="18"/>
      <c r="G12" s="18"/>
      <c r="H12" s="20"/>
      <c r="I12" s="31"/>
      <c r="J12" s="31"/>
      <c r="K12" s="31"/>
      <c r="L12" s="31"/>
      <c r="M12" s="31"/>
      <c r="N12" s="31"/>
      <c r="O12" s="31"/>
      <c r="P12" s="91">
        <f>SUM(I12:M12)</f>
        <v>0</v>
      </c>
      <c r="Q12" s="5"/>
      <c r="R12" s="5"/>
      <c r="S12" s="32"/>
      <c r="T12" s="7">
        <f>P12-S12</f>
        <v>0</v>
      </c>
      <c r="V12" s="57"/>
      <c r="Y12" s="76" t="s">
        <v>59</v>
      </c>
    </row>
    <row r="13" spans="1:25" ht="20.100000000000001" customHeight="1" thickBot="1" x14ac:dyDescent="0.25">
      <c r="A13" s="13" t="s">
        <v>4</v>
      </c>
      <c r="B13" s="8"/>
      <c r="C13" s="8"/>
      <c r="D13" s="14"/>
      <c r="E13" s="8"/>
      <c r="F13" s="8"/>
      <c r="G13" s="8"/>
      <c r="H13" s="8"/>
      <c r="I13" s="92">
        <f>SUM(I11:I12)</f>
        <v>0</v>
      </c>
      <c r="J13" s="92">
        <f t="shared" ref="J13:P13" si="1">SUM(J11:J12)</f>
        <v>0</v>
      </c>
      <c r="K13" s="92">
        <f t="shared" si="1"/>
        <v>0</v>
      </c>
      <c r="L13" s="92">
        <f t="shared" ref="L13" si="2">SUM(L11:L12)</f>
        <v>0</v>
      </c>
      <c r="M13" s="92">
        <f t="shared" si="1"/>
        <v>0</v>
      </c>
      <c r="N13" s="92">
        <f t="shared" si="1"/>
        <v>0</v>
      </c>
      <c r="O13" s="92">
        <f t="shared" si="1"/>
        <v>0</v>
      </c>
      <c r="P13" s="92">
        <f t="shared" si="1"/>
        <v>0</v>
      </c>
      <c r="Q13" s="8"/>
      <c r="R13" s="49"/>
      <c r="S13" s="9">
        <f>SUM(S11:S12)</f>
        <v>0</v>
      </c>
      <c r="T13" s="10">
        <f>SUM(T11:T12)</f>
        <v>0</v>
      </c>
      <c r="V13" s="57"/>
      <c r="Y13" s="76" t="s">
        <v>60</v>
      </c>
    </row>
    <row r="14" spans="1:25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2"/>
      <c r="S14" s="3"/>
      <c r="T14" s="3"/>
      <c r="V14" s="57"/>
    </row>
    <row r="15" spans="1:25" ht="24.95" customHeight="1" thickBot="1" x14ac:dyDescent="0.25">
      <c r="A15" s="62" t="s">
        <v>61</v>
      </c>
      <c r="B15" s="62"/>
      <c r="C15" s="63"/>
      <c r="D15" s="63"/>
      <c r="E15" s="64"/>
      <c r="F15" s="62"/>
      <c r="G15" s="63"/>
      <c r="H15" s="63"/>
      <c r="I15" s="63"/>
      <c r="J15" s="72"/>
      <c r="K15" s="72"/>
      <c r="L15" s="72" t="str">
        <f>IF(OR(I10="vyberte rok",I10=""),"",I10)</f>
        <v/>
      </c>
      <c r="M15" s="73" t="str">
        <f>IF(L9="","","----")</f>
        <v/>
      </c>
      <c r="N15" s="74" t="str">
        <f>IF(OR(I10="vyberte rok",I10=""),"",MAXA(I10:O10))</f>
        <v/>
      </c>
      <c r="O15" s="63"/>
      <c r="P15" s="63"/>
      <c r="Q15" s="63"/>
      <c r="R15" s="63"/>
      <c r="S15" s="63"/>
      <c r="T15" s="64"/>
      <c r="V15" s="57"/>
      <c r="W15" s="87" t="s">
        <v>63</v>
      </c>
      <c r="X15" s="88" t="s">
        <v>64</v>
      </c>
      <c r="Y15" s="88" t="s">
        <v>64</v>
      </c>
    </row>
    <row r="16" spans="1:25" ht="24.95" customHeight="1" thickBot="1" x14ac:dyDescent="0.25">
      <c r="A16" s="107" t="s">
        <v>44</v>
      </c>
      <c r="B16" s="108"/>
      <c r="C16" s="108"/>
      <c r="D16" s="109"/>
      <c r="E16" s="86" t="s">
        <v>45</v>
      </c>
      <c r="F16" s="65" t="s">
        <v>12</v>
      </c>
      <c r="G16" s="66" t="s">
        <v>11</v>
      </c>
      <c r="H16" s="60" t="s">
        <v>6</v>
      </c>
      <c r="I16" s="71" t="str">
        <f>IF(OR(I10="vyberte rok",I10=""),"",I10)</f>
        <v/>
      </c>
      <c r="J16" s="71" t="str">
        <f>IF(OR(I10="vyberte rok",I10=""),"",J10)</f>
        <v/>
      </c>
      <c r="K16" s="71" t="str">
        <f>IF(OR(I10="vyberte rok",I10=""),"",K10)</f>
        <v/>
      </c>
      <c r="L16" s="71" t="str">
        <f>IF(OR(I10="vyberte rok",I10=""),"",L10)</f>
        <v/>
      </c>
      <c r="M16" s="71" t="str">
        <f>IF(OR(I10="vyberte rok",I10=""),"",M10)</f>
        <v/>
      </c>
      <c r="N16" s="71" t="str">
        <f>IF(OR(I10="vyberte rok",I10=""),"",N10)</f>
        <v/>
      </c>
      <c r="O16" s="71" t="str">
        <f>IF(OR(I10="vyberte rok",I10=""),"",O10)</f>
        <v/>
      </c>
      <c r="P16" s="60" t="s">
        <v>7</v>
      </c>
      <c r="Q16" s="66" t="s">
        <v>8</v>
      </c>
      <c r="R16" s="67" t="s">
        <v>40</v>
      </c>
      <c r="S16" s="66" t="s">
        <v>9</v>
      </c>
      <c r="T16" s="61" t="s">
        <v>10</v>
      </c>
      <c r="V16" s="57"/>
      <c r="X16" s="87">
        <f>COUNTIF(X17:X127,"1")</f>
        <v>0</v>
      </c>
    </row>
    <row r="17" spans="1:25" s="6" customFormat="1" ht="24.95" customHeight="1" x14ac:dyDescent="0.2">
      <c r="A17" s="58">
        <v>1</v>
      </c>
      <c r="B17" s="111"/>
      <c r="C17" s="112"/>
      <c r="D17" s="113"/>
      <c r="E17" s="83"/>
      <c r="F17" s="25"/>
      <c r="G17" s="26"/>
      <c r="H17" s="23">
        <f>ROUNDDOWN(F17*G17,2)</f>
        <v>0</v>
      </c>
      <c r="I17" s="26"/>
      <c r="J17" s="26"/>
      <c r="K17" s="26"/>
      <c r="L17" s="26"/>
      <c r="M17" s="26"/>
      <c r="N17" s="26"/>
      <c r="O17" s="26"/>
      <c r="P17" s="23">
        <f>SUM(I17:O17)</f>
        <v>0</v>
      </c>
      <c r="Q17" s="24" t="str">
        <f>IF(ROUNDDOWN(F17*G17,2)-ROUNDDOWN(SUM(I17:O17),2)=0,"","zlý súčet")</f>
        <v/>
      </c>
      <c r="R17" s="53"/>
      <c r="S17" s="33"/>
      <c r="T17" s="36">
        <f t="shared" ref="T17:T48" si="3">P17-S17</f>
        <v>0</v>
      </c>
      <c r="V17" s="79" t="str">
        <f>IF(B17="","",IF(B17="Úvodné podklady projektu pozemkových úprav","Uvodne_podklady",IF(B17="Návrh nového usporiadania v obvode projektu pozemkových úprav","Nove_usporiadanie",IF(B17="Vykonanie projektu pozemkových úprav","Vykonanie_projektu","cc"))))</f>
        <v/>
      </c>
      <c r="W17" s="79" t="str">
        <f>IF(AND(B17="",E17=""),"ok",IF(AND(B17="Úvodné podklady projektu pozemkových úprav",OR(E17={"Zriaďovanie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úprav"})),"ok",IF(AND(B17="Návrh nového usporiadania v obvode projektu pozemkových úprav",OR(E17={"Zásady umiestnenia nových pozemkov";"Plán spoločných a verejných zariadení a opatrení";"Rozdeľovací plán vo forme umiestňovacieho a vytyčovacieho plánu"})),"ok",IF(AND(B17="Vykonanie projektu pozemkových úprav",OR(E17={"Postup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7" s="79">
        <f>IF(OR(W17="chyba",Y17="chyba"),1,0)</f>
        <v>0</v>
      </c>
      <c r="Y17" s="79" t="str">
        <f>IF(AND(B17="",E17="",OR(H17&gt;0,P17&gt;0)),"chyba","ok")</f>
        <v>ok</v>
      </c>
    </row>
    <row r="18" spans="1:25" s="2" customFormat="1" ht="24.95" customHeight="1" x14ac:dyDescent="0.2">
      <c r="A18" s="58">
        <v>2</v>
      </c>
      <c r="B18" s="98"/>
      <c r="C18" s="99"/>
      <c r="D18" s="100"/>
      <c r="E18" s="84"/>
      <c r="F18" s="27"/>
      <c r="G18" s="28"/>
      <c r="H18" s="23">
        <f t="shared" ref="H18:H80" si="4">ROUNDDOWN(F18*G18,2)</f>
        <v>0</v>
      </c>
      <c r="I18" s="28"/>
      <c r="J18" s="28"/>
      <c r="K18" s="28"/>
      <c r="L18" s="28"/>
      <c r="M18" s="28"/>
      <c r="N18" s="28"/>
      <c r="O18" s="28"/>
      <c r="P18" s="23">
        <f t="shared" ref="P18:P81" si="5">SUM(I18:O18)</f>
        <v>0</v>
      </c>
      <c r="Q18" s="24" t="str">
        <f t="shared" ref="Q18:Q81" si="6">IF(ROUNDDOWN(F18*G18,2)-ROUNDDOWN(SUM(I18:O18),2)=0,"","zlý súčet")</f>
        <v/>
      </c>
      <c r="R18" s="53"/>
      <c r="S18" s="34"/>
      <c r="T18" s="37">
        <f t="shared" si="3"/>
        <v>0</v>
      </c>
      <c r="V18" s="79" t="str">
        <f t="shared" ref="V18:V81" si="7">IF(B18="","",IF(B18="Úvodné podklady projektu pozemkových úprav","Uvodne_podklady",IF(B18="Návrh nového usporiadania v obvode projektu pozemkových úprav","Nove_usporiadanie",IF(B18="Vykonanie projektu pozemkových úprav","Vykonanie_projektu","cc"))))</f>
        <v/>
      </c>
      <c r="W18" s="79" t="str">
        <f>IF(AND(B18="",E18=""),"ok",IF(AND(B18="Úvodné podklady projektu pozemkových úprav",OR(E18={"Zriaďovanie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úprav"})),"ok",IF(AND(B18="Návrh nového usporiadania v obvode projektu pozemkových úprav",OR(E18={"Zásady umiestnenia nových pozemkov";"Plán spoločných a verejných zariadení a opatrení";"Rozdeľovací plán vo forme umiestňovacieho a vytyčovacieho plánu"})),"ok",IF(AND(B18="Vykonanie projektu pozemkových úprav",OR(E18={"Postup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8" s="79">
        <f t="shared" ref="X18:X81" si="8">IF(W18="chyba",1,0)</f>
        <v>0</v>
      </c>
      <c r="Y18" s="79" t="str">
        <f t="shared" ref="Y18:Y81" si="9">IF(AND(B18="",E18="",OR(H18&gt;0,P18&gt;0)),"chyba","ok")</f>
        <v>ok</v>
      </c>
    </row>
    <row r="19" spans="1:25" s="2" customFormat="1" ht="24.95" customHeight="1" x14ac:dyDescent="0.2">
      <c r="A19" s="58">
        <v>3</v>
      </c>
      <c r="B19" s="98"/>
      <c r="C19" s="99"/>
      <c r="D19" s="100"/>
      <c r="E19" s="84"/>
      <c r="F19" s="27"/>
      <c r="G19" s="28"/>
      <c r="H19" s="23">
        <f t="shared" si="4"/>
        <v>0</v>
      </c>
      <c r="I19" s="28"/>
      <c r="J19" s="28"/>
      <c r="K19" s="28"/>
      <c r="L19" s="28"/>
      <c r="M19" s="28"/>
      <c r="N19" s="28"/>
      <c r="O19" s="28"/>
      <c r="P19" s="23">
        <f t="shared" si="5"/>
        <v>0</v>
      </c>
      <c r="Q19" s="24" t="str">
        <f t="shared" si="6"/>
        <v/>
      </c>
      <c r="R19" s="53"/>
      <c r="S19" s="34"/>
      <c r="T19" s="37">
        <f t="shared" si="3"/>
        <v>0</v>
      </c>
      <c r="V19" s="79" t="str">
        <f t="shared" si="7"/>
        <v/>
      </c>
      <c r="W19" s="79" t="str">
        <f>IF(AND(B19="",E19=""),"ok",IF(AND(B19="Úvodné podklady projektu pozemkových úprav",OR(E19={"Zriaďovanie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úprav"})),"ok",IF(AND(B19="Návrh nového usporiadania v obvode projektu pozemkových úprav",OR(E19={"Zásady umiestnenia nových pozemkov";"Plán spoločných a verejných zariadení a opatrení";"Rozdeľovací plán vo forme umiestňovacieho a vytyčovacieho plánu"})),"ok",IF(AND(B19="Vykonanie projektu pozemkových úprav",OR(E19={"Postup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9" s="79">
        <f t="shared" si="8"/>
        <v>0</v>
      </c>
      <c r="Y19" s="79" t="str">
        <f t="shared" si="9"/>
        <v>ok</v>
      </c>
    </row>
    <row r="20" spans="1:25" s="2" customFormat="1" ht="24.95" customHeight="1" x14ac:dyDescent="0.2">
      <c r="A20" s="58">
        <v>4</v>
      </c>
      <c r="B20" s="98"/>
      <c r="C20" s="99"/>
      <c r="D20" s="100"/>
      <c r="E20" s="84"/>
      <c r="F20" s="27"/>
      <c r="G20" s="28"/>
      <c r="H20" s="23">
        <f t="shared" si="4"/>
        <v>0</v>
      </c>
      <c r="I20" s="28"/>
      <c r="J20" s="28"/>
      <c r="K20" s="28"/>
      <c r="L20" s="28"/>
      <c r="M20" s="28"/>
      <c r="N20" s="28"/>
      <c r="O20" s="28"/>
      <c r="P20" s="23">
        <f t="shared" si="5"/>
        <v>0</v>
      </c>
      <c r="Q20" s="24" t="str">
        <f t="shared" si="6"/>
        <v/>
      </c>
      <c r="R20" s="53"/>
      <c r="S20" s="34"/>
      <c r="T20" s="37">
        <f t="shared" si="3"/>
        <v>0</v>
      </c>
      <c r="V20" s="79" t="str">
        <f t="shared" si="7"/>
        <v/>
      </c>
      <c r="W20" s="79" t="str">
        <f>IF(AND(B20="",E20=""),"ok",IF(AND(B20="Úvodné podklady projektu pozemkových úprav",OR(E20={"Zriaďovanie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úprav"})),"ok",IF(AND(B20="Návrh nového usporiadania v obvode projektu pozemkových úprav",OR(E20={"Zásady umiestnenia nových pozemkov";"Plán spoločných a verejných zariadení a opatrení";"Rozdeľovací plán vo forme umiestňovacieho a vytyčovacieho plánu"})),"ok",IF(AND(B20="Vykonanie projektu pozemkových úprav",OR(E20={"Postup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0" s="79">
        <f t="shared" si="8"/>
        <v>0</v>
      </c>
      <c r="Y20" s="79" t="str">
        <f t="shared" si="9"/>
        <v>ok</v>
      </c>
    </row>
    <row r="21" spans="1:25" s="2" customFormat="1" ht="24.95" customHeight="1" x14ac:dyDescent="0.2">
      <c r="A21" s="58">
        <v>5</v>
      </c>
      <c r="B21" s="98"/>
      <c r="C21" s="99"/>
      <c r="D21" s="100"/>
      <c r="E21" s="84"/>
      <c r="F21" s="27"/>
      <c r="G21" s="28"/>
      <c r="H21" s="23">
        <f t="shared" si="4"/>
        <v>0</v>
      </c>
      <c r="I21" s="28"/>
      <c r="J21" s="28"/>
      <c r="K21" s="28"/>
      <c r="L21" s="28"/>
      <c r="M21" s="28"/>
      <c r="N21" s="28"/>
      <c r="O21" s="28"/>
      <c r="P21" s="23">
        <f t="shared" si="5"/>
        <v>0</v>
      </c>
      <c r="Q21" s="24" t="str">
        <f t="shared" si="6"/>
        <v/>
      </c>
      <c r="R21" s="53"/>
      <c r="S21" s="34"/>
      <c r="T21" s="37">
        <f t="shared" si="3"/>
        <v>0</v>
      </c>
      <c r="V21" s="79" t="str">
        <f t="shared" si="7"/>
        <v/>
      </c>
      <c r="W21" s="79" t="str">
        <f>IF(AND(B21="",E21=""),"ok",IF(AND(B21="Úvodné podklady projektu pozemkových úprav",OR(E21={"Zriaďovanie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úprav"})),"ok",IF(AND(B21="Návrh nového usporiadania v obvode projektu pozemkových úprav",OR(E21={"Zásady umiestnenia nových pozemkov";"Plán spoločných a verejných zariadení a opatrení";"Rozdeľovací plán vo forme umiestňovacieho a vytyčovacieho plánu"})),"ok",IF(AND(B21="Vykonanie projektu pozemkových úprav",OR(E21={"Postup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1" s="79">
        <f t="shared" si="8"/>
        <v>0</v>
      </c>
      <c r="Y21" s="79" t="str">
        <f t="shared" si="9"/>
        <v>ok</v>
      </c>
    </row>
    <row r="22" spans="1:25" s="2" customFormat="1" ht="24.95" customHeight="1" x14ac:dyDescent="0.2">
      <c r="A22" s="58">
        <v>6</v>
      </c>
      <c r="B22" s="98"/>
      <c r="C22" s="99"/>
      <c r="D22" s="100"/>
      <c r="E22" s="84"/>
      <c r="F22" s="27"/>
      <c r="G22" s="28"/>
      <c r="H22" s="23">
        <f t="shared" si="4"/>
        <v>0</v>
      </c>
      <c r="I22" s="28"/>
      <c r="J22" s="28"/>
      <c r="K22" s="28"/>
      <c r="L22" s="28"/>
      <c r="M22" s="28"/>
      <c r="N22" s="28"/>
      <c r="O22" s="28"/>
      <c r="P22" s="23">
        <f t="shared" si="5"/>
        <v>0</v>
      </c>
      <c r="Q22" s="24" t="str">
        <f t="shared" si="6"/>
        <v/>
      </c>
      <c r="R22" s="53"/>
      <c r="S22" s="34"/>
      <c r="T22" s="37">
        <f t="shared" si="3"/>
        <v>0</v>
      </c>
      <c r="V22" s="79" t="str">
        <f t="shared" si="7"/>
        <v/>
      </c>
      <c r="W22" s="79" t="str">
        <f>IF(AND(B22="",E22=""),"ok",IF(AND(B22="Úvodné podklady projektu pozemkových úprav",OR(E22={"Zriaďovanie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úprav"})),"ok",IF(AND(B22="Návrh nového usporiadania v obvode projektu pozemkových úprav",OR(E22={"Zásady umiestnenia nových pozemkov";"Plán spoločných a verejných zariadení a opatrení";"Rozdeľovací plán vo forme umiestňovacieho a vytyčovacieho plánu"})),"ok",IF(AND(B22="Vykonanie projektu pozemkových úprav",OR(E22={"Postup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2" s="79">
        <f t="shared" si="8"/>
        <v>0</v>
      </c>
      <c r="Y22" s="79" t="str">
        <f t="shared" si="9"/>
        <v>ok</v>
      </c>
    </row>
    <row r="23" spans="1:25" s="2" customFormat="1" ht="24.95" customHeight="1" x14ac:dyDescent="0.2">
      <c r="A23" s="58">
        <v>7</v>
      </c>
      <c r="B23" s="98"/>
      <c r="C23" s="99"/>
      <c r="D23" s="100"/>
      <c r="E23" s="84"/>
      <c r="F23" s="27"/>
      <c r="G23" s="28"/>
      <c r="H23" s="23">
        <f t="shared" si="4"/>
        <v>0</v>
      </c>
      <c r="I23" s="28"/>
      <c r="J23" s="28"/>
      <c r="K23" s="28"/>
      <c r="L23" s="28"/>
      <c r="M23" s="28"/>
      <c r="N23" s="28"/>
      <c r="O23" s="28"/>
      <c r="P23" s="23">
        <f t="shared" si="5"/>
        <v>0</v>
      </c>
      <c r="Q23" s="24" t="str">
        <f t="shared" si="6"/>
        <v/>
      </c>
      <c r="R23" s="53"/>
      <c r="S23" s="34"/>
      <c r="T23" s="37">
        <f t="shared" si="3"/>
        <v>0</v>
      </c>
      <c r="V23" s="79" t="str">
        <f t="shared" si="7"/>
        <v/>
      </c>
      <c r="W23" s="79" t="str">
        <f>IF(AND(B23="",E23=""),"ok",IF(AND(B23="Úvodné podklady projektu pozemkových úprav",OR(E23={"Zriaďovanie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úprav"})),"ok",IF(AND(B23="Návrh nového usporiadania v obvode projektu pozemkových úprav",OR(E23={"Zásady umiestnenia nových pozemkov";"Plán spoločných a verejných zariadení a opatrení";"Rozdeľovací plán vo forme umiestňovacieho a vytyčovacieho plánu"})),"ok",IF(AND(B23="Vykonanie projektu pozemkových úprav",OR(E23={"Postup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3" s="79">
        <f t="shared" si="8"/>
        <v>0</v>
      </c>
      <c r="Y23" s="79" t="str">
        <f t="shared" si="9"/>
        <v>ok</v>
      </c>
    </row>
    <row r="24" spans="1:25" s="2" customFormat="1" ht="24.95" customHeight="1" x14ac:dyDescent="0.2">
      <c r="A24" s="58">
        <v>8</v>
      </c>
      <c r="B24" s="98"/>
      <c r="C24" s="99"/>
      <c r="D24" s="100"/>
      <c r="E24" s="84"/>
      <c r="F24" s="27"/>
      <c r="G24" s="28"/>
      <c r="H24" s="23">
        <f t="shared" si="4"/>
        <v>0</v>
      </c>
      <c r="I24" s="28"/>
      <c r="J24" s="28"/>
      <c r="K24" s="28"/>
      <c r="L24" s="28"/>
      <c r="M24" s="28"/>
      <c r="N24" s="28"/>
      <c r="O24" s="28"/>
      <c r="P24" s="23">
        <f t="shared" si="5"/>
        <v>0</v>
      </c>
      <c r="Q24" s="24" t="str">
        <f t="shared" si="6"/>
        <v/>
      </c>
      <c r="R24" s="53"/>
      <c r="S24" s="34"/>
      <c r="T24" s="37">
        <f t="shared" si="3"/>
        <v>0</v>
      </c>
      <c r="V24" s="79" t="str">
        <f t="shared" si="7"/>
        <v/>
      </c>
      <c r="W24" s="79" t="str">
        <f>IF(AND(B24="",E24=""),"ok",IF(AND(B24="Úvodné podklady projektu pozemkových úprav",OR(E24={"Zriaďovanie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úprav"})),"ok",IF(AND(B24="Návrh nového usporiadania v obvode projektu pozemkových úprav",OR(E24={"Zásady umiestnenia nových pozemkov";"Plán spoločných a verejných zariadení a opatrení";"Rozdeľovací plán vo forme umiestňovacieho a vytyčovacieho plánu"})),"ok",IF(AND(B24="Vykonanie projektu pozemkových úprav",OR(E24={"Postup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4" s="79">
        <f t="shared" si="8"/>
        <v>0</v>
      </c>
      <c r="Y24" s="79" t="str">
        <f t="shared" si="9"/>
        <v>ok</v>
      </c>
    </row>
    <row r="25" spans="1:25" s="2" customFormat="1" ht="24.95" customHeight="1" x14ac:dyDescent="0.2">
      <c r="A25" s="58">
        <v>9</v>
      </c>
      <c r="B25" s="98"/>
      <c r="C25" s="99"/>
      <c r="D25" s="100"/>
      <c r="E25" s="84"/>
      <c r="F25" s="27"/>
      <c r="G25" s="28"/>
      <c r="H25" s="23">
        <f t="shared" si="4"/>
        <v>0</v>
      </c>
      <c r="I25" s="28"/>
      <c r="J25" s="28"/>
      <c r="K25" s="28"/>
      <c r="L25" s="28"/>
      <c r="M25" s="28"/>
      <c r="N25" s="28"/>
      <c r="O25" s="28"/>
      <c r="P25" s="23">
        <f t="shared" si="5"/>
        <v>0</v>
      </c>
      <c r="Q25" s="24" t="str">
        <f t="shared" si="6"/>
        <v/>
      </c>
      <c r="R25" s="53"/>
      <c r="S25" s="34"/>
      <c r="T25" s="37">
        <f t="shared" si="3"/>
        <v>0</v>
      </c>
      <c r="V25" s="79" t="str">
        <f t="shared" si="7"/>
        <v/>
      </c>
      <c r="W25" s="79" t="str">
        <f>IF(AND(B25="",E25=""),"ok",IF(AND(B25="Úvodné podklady projektu pozemkových úprav",OR(E25={"Zriaďovanie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úprav"})),"ok",IF(AND(B25="Návrh nového usporiadania v obvode projektu pozemkových úprav",OR(E25={"Zásady umiestnenia nových pozemkov";"Plán spoločných a verejných zariadení a opatrení";"Rozdeľovací plán vo forme umiestňovacieho a vytyčovacieho plánu"})),"ok",IF(AND(B25="Vykonanie projektu pozemkových úprav",OR(E25={"Postup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5" s="79">
        <f t="shared" si="8"/>
        <v>0</v>
      </c>
      <c r="Y25" s="79" t="str">
        <f t="shared" si="9"/>
        <v>ok</v>
      </c>
    </row>
    <row r="26" spans="1:25" s="2" customFormat="1" ht="24.95" customHeight="1" x14ac:dyDescent="0.2">
      <c r="A26" s="58">
        <v>10</v>
      </c>
      <c r="B26" s="98"/>
      <c r="C26" s="99"/>
      <c r="D26" s="100"/>
      <c r="E26" s="84"/>
      <c r="F26" s="27"/>
      <c r="G26" s="28"/>
      <c r="H26" s="23">
        <f t="shared" si="4"/>
        <v>0</v>
      </c>
      <c r="I26" s="28"/>
      <c r="J26" s="28"/>
      <c r="K26" s="28"/>
      <c r="L26" s="28"/>
      <c r="M26" s="28"/>
      <c r="N26" s="28"/>
      <c r="O26" s="28"/>
      <c r="P26" s="23">
        <f t="shared" si="5"/>
        <v>0</v>
      </c>
      <c r="Q26" s="24" t="str">
        <f t="shared" si="6"/>
        <v/>
      </c>
      <c r="R26" s="53"/>
      <c r="S26" s="34"/>
      <c r="T26" s="37">
        <f t="shared" si="3"/>
        <v>0</v>
      </c>
      <c r="V26" s="79" t="str">
        <f t="shared" si="7"/>
        <v/>
      </c>
      <c r="W26" s="79" t="str">
        <f>IF(AND(B26="",E26=""),"ok",IF(AND(B26="Úvodné podklady projektu pozemkových úprav",OR(E26={"Zriaďovanie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úprav"})),"ok",IF(AND(B26="Návrh nového usporiadania v obvode projektu pozemkových úprav",OR(E26={"Zásady umiestnenia nových pozemkov";"Plán spoločných a verejných zariadení a opatrení";"Rozdeľovací plán vo forme umiestňovacieho a vytyčovacieho plánu"})),"ok",IF(AND(B26="Vykonanie projektu pozemkových úprav",OR(E26={"Postup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6" s="79">
        <f t="shared" si="8"/>
        <v>0</v>
      </c>
      <c r="Y26" s="79" t="str">
        <f t="shared" si="9"/>
        <v>ok</v>
      </c>
    </row>
    <row r="27" spans="1:25" s="2" customFormat="1" ht="24.95" customHeight="1" x14ac:dyDescent="0.2">
      <c r="A27" s="58">
        <v>11</v>
      </c>
      <c r="B27" s="98"/>
      <c r="C27" s="99"/>
      <c r="D27" s="100"/>
      <c r="E27" s="84"/>
      <c r="F27" s="27"/>
      <c r="G27" s="28"/>
      <c r="H27" s="23">
        <f t="shared" si="4"/>
        <v>0</v>
      </c>
      <c r="I27" s="28"/>
      <c r="J27" s="28"/>
      <c r="K27" s="28"/>
      <c r="L27" s="28"/>
      <c r="M27" s="28"/>
      <c r="N27" s="28"/>
      <c r="O27" s="28"/>
      <c r="P27" s="23">
        <f t="shared" si="5"/>
        <v>0</v>
      </c>
      <c r="Q27" s="24" t="str">
        <f t="shared" si="6"/>
        <v/>
      </c>
      <c r="R27" s="53"/>
      <c r="S27" s="34"/>
      <c r="T27" s="37">
        <f t="shared" si="3"/>
        <v>0</v>
      </c>
      <c r="V27" s="79" t="str">
        <f t="shared" si="7"/>
        <v/>
      </c>
      <c r="W27" s="79" t="str">
        <f>IF(AND(B27="",E27=""),"ok",IF(AND(B27="Úvodné podklady projektu pozemkových úprav",OR(E27={"Zriaďovanie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úprav"})),"ok",IF(AND(B27="Návrh nového usporiadania v obvode projektu pozemkových úprav",OR(E27={"Zásady umiestnenia nových pozemkov";"Plán spoločných a verejných zariadení a opatrení";"Rozdeľovací plán vo forme umiestňovacieho a vytyčovacieho plánu"})),"ok",IF(AND(B27="Vykonanie projektu pozemkových úprav",OR(E27={"Postup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7" s="79">
        <f t="shared" si="8"/>
        <v>0</v>
      </c>
      <c r="Y27" s="79" t="str">
        <f t="shared" si="9"/>
        <v>ok</v>
      </c>
    </row>
    <row r="28" spans="1:25" s="2" customFormat="1" ht="24.95" customHeight="1" x14ac:dyDescent="0.2">
      <c r="A28" s="58">
        <v>12</v>
      </c>
      <c r="B28" s="98"/>
      <c r="C28" s="99"/>
      <c r="D28" s="100"/>
      <c r="E28" s="84"/>
      <c r="F28" s="27"/>
      <c r="G28" s="28"/>
      <c r="H28" s="23">
        <f t="shared" si="4"/>
        <v>0</v>
      </c>
      <c r="I28" s="28"/>
      <c r="J28" s="28"/>
      <c r="K28" s="28"/>
      <c r="L28" s="28"/>
      <c r="M28" s="28"/>
      <c r="N28" s="28"/>
      <c r="O28" s="28"/>
      <c r="P28" s="23">
        <f t="shared" si="5"/>
        <v>0</v>
      </c>
      <c r="Q28" s="24" t="str">
        <f t="shared" si="6"/>
        <v/>
      </c>
      <c r="R28" s="53"/>
      <c r="S28" s="34"/>
      <c r="T28" s="37">
        <f t="shared" si="3"/>
        <v>0</v>
      </c>
      <c r="V28" s="79" t="str">
        <f t="shared" si="7"/>
        <v/>
      </c>
      <c r="W28" s="79" t="str">
        <f>IF(AND(B28="",E28=""),"ok",IF(AND(B28="Úvodné podklady projektu pozemkových úprav",OR(E28={"Zriaďovanie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úprav"})),"ok",IF(AND(B28="Návrh nového usporiadania v obvode projektu pozemkových úprav",OR(E28={"Zásady umiestnenia nových pozemkov";"Plán spoločných a verejných zariadení a opatrení";"Rozdeľovací plán vo forme umiestňovacieho a vytyčovacieho plánu"})),"ok",IF(AND(B28="Vykonanie projektu pozemkových úprav",OR(E28={"Postup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8" s="79">
        <f t="shared" si="8"/>
        <v>0</v>
      </c>
      <c r="Y28" s="79" t="str">
        <f t="shared" si="9"/>
        <v>ok</v>
      </c>
    </row>
    <row r="29" spans="1:25" s="2" customFormat="1" ht="24.95" customHeight="1" x14ac:dyDescent="0.2">
      <c r="A29" s="58">
        <v>13</v>
      </c>
      <c r="B29" s="98"/>
      <c r="C29" s="99"/>
      <c r="D29" s="100"/>
      <c r="E29" s="84"/>
      <c r="F29" s="27"/>
      <c r="G29" s="28"/>
      <c r="H29" s="23">
        <f t="shared" si="4"/>
        <v>0</v>
      </c>
      <c r="I29" s="28"/>
      <c r="J29" s="28"/>
      <c r="K29" s="28"/>
      <c r="L29" s="28"/>
      <c r="M29" s="28"/>
      <c r="N29" s="28"/>
      <c r="O29" s="28"/>
      <c r="P29" s="23">
        <f t="shared" si="5"/>
        <v>0</v>
      </c>
      <c r="Q29" s="24" t="str">
        <f t="shared" si="6"/>
        <v/>
      </c>
      <c r="R29" s="53"/>
      <c r="S29" s="34"/>
      <c r="T29" s="37">
        <f t="shared" si="3"/>
        <v>0</v>
      </c>
      <c r="V29" s="79" t="str">
        <f t="shared" si="7"/>
        <v/>
      </c>
      <c r="W29" s="79" t="str">
        <f>IF(AND(B29="",E29=""),"ok",IF(AND(B29="Úvodné podklady projektu pozemkových úprav",OR(E29={"Zriaďovanie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úprav"})),"ok",IF(AND(B29="Návrh nového usporiadania v obvode projektu pozemkových úprav",OR(E29={"Zásady umiestnenia nových pozemkov";"Plán spoločných a verejných zariadení a opatrení";"Rozdeľovací plán vo forme umiestňovacieho a vytyčovacieho plánu"})),"ok",IF(AND(B29="Vykonanie projektu pozemkových úprav",OR(E29={"Postup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29" s="79">
        <f t="shared" si="8"/>
        <v>0</v>
      </c>
      <c r="Y29" s="79" t="str">
        <f t="shared" si="9"/>
        <v>ok</v>
      </c>
    </row>
    <row r="30" spans="1:25" ht="24.95" customHeight="1" x14ac:dyDescent="0.2">
      <c r="A30" s="58">
        <v>14</v>
      </c>
      <c r="B30" s="98"/>
      <c r="C30" s="99"/>
      <c r="D30" s="100"/>
      <c r="E30" s="84"/>
      <c r="F30" s="27"/>
      <c r="G30" s="28"/>
      <c r="H30" s="23">
        <f t="shared" si="4"/>
        <v>0</v>
      </c>
      <c r="I30" s="28"/>
      <c r="J30" s="28"/>
      <c r="K30" s="28"/>
      <c r="L30" s="28"/>
      <c r="M30" s="28"/>
      <c r="N30" s="28"/>
      <c r="O30" s="28"/>
      <c r="P30" s="23">
        <f t="shared" si="5"/>
        <v>0</v>
      </c>
      <c r="Q30" s="24" t="str">
        <f t="shared" si="6"/>
        <v/>
      </c>
      <c r="R30" s="53"/>
      <c r="S30" s="34"/>
      <c r="T30" s="37">
        <f t="shared" si="3"/>
        <v>0</v>
      </c>
      <c r="V30" s="79" t="str">
        <f t="shared" si="7"/>
        <v/>
      </c>
      <c r="W30" s="79" t="str">
        <f>IF(AND(B30="",E30=""),"ok",IF(AND(B30="Úvodné podklady projektu pozemkových úprav",OR(E30={"Zriaďovanie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úprav"})),"ok",IF(AND(B30="Návrh nového usporiadania v obvode projektu pozemkových úprav",OR(E30={"Zásady umiestnenia nových pozemkov";"Plán spoločných a verejných zariadení a opatrení";"Rozdeľovací plán vo forme umiestňovacieho a vytyčovacieho plánu"})),"ok",IF(AND(B30="Vykonanie projektu pozemkových úprav",OR(E30={"Postup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0" s="79">
        <f t="shared" si="8"/>
        <v>0</v>
      </c>
      <c r="Y30" s="79" t="str">
        <f t="shared" si="9"/>
        <v>ok</v>
      </c>
    </row>
    <row r="31" spans="1:25" ht="24.95" customHeight="1" x14ac:dyDescent="0.2">
      <c r="A31" s="58">
        <v>15</v>
      </c>
      <c r="B31" s="98"/>
      <c r="C31" s="99"/>
      <c r="D31" s="100"/>
      <c r="E31" s="84"/>
      <c r="F31" s="27"/>
      <c r="G31" s="28"/>
      <c r="H31" s="23">
        <f t="shared" si="4"/>
        <v>0</v>
      </c>
      <c r="I31" s="28"/>
      <c r="J31" s="28"/>
      <c r="K31" s="28"/>
      <c r="L31" s="28"/>
      <c r="M31" s="28"/>
      <c r="N31" s="28"/>
      <c r="O31" s="28"/>
      <c r="P31" s="23">
        <f t="shared" si="5"/>
        <v>0</v>
      </c>
      <c r="Q31" s="24" t="str">
        <f t="shared" si="6"/>
        <v/>
      </c>
      <c r="R31" s="53"/>
      <c r="S31" s="34"/>
      <c r="T31" s="37">
        <f t="shared" si="3"/>
        <v>0</v>
      </c>
      <c r="V31" s="79" t="str">
        <f t="shared" si="7"/>
        <v/>
      </c>
      <c r="W31" s="79" t="str">
        <f>IF(AND(B31="",E31=""),"ok",IF(AND(B31="Úvodné podklady projektu pozemkových úprav",OR(E31={"Zriaďovanie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úprav"})),"ok",IF(AND(B31="Návrh nového usporiadania v obvode projektu pozemkových úprav",OR(E31={"Zásady umiestnenia nových pozemkov";"Plán spoločných a verejných zariadení a opatrení";"Rozdeľovací plán vo forme umiestňovacieho a vytyčovacieho plánu"})),"ok",IF(AND(B31="Vykonanie projektu pozemkových úprav",OR(E31={"Postup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1" s="79">
        <f t="shared" si="8"/>
        <v>0</v>
      </c>
      <c r="Y31" s="79" t="str">
        <f t="shared" si="9"/>
        <v>ok</v>
      </c>
    </row>
    <row r="32" spans="1:25" ht="24.95" customHeight="1" x14ac:dyDescent="0.2">
      <c r="A32" s="58">
        <v>16</v>
      </c>
      <c r="B32" s="98"/>
      <c r="C32" s="99"/>
      <c r="D32" s="100"/>
      <c r="E32" s="84"/>
      <c r="F32" s="27"/>
      <c r="G32" s="28"/>
      <c r="H32" s="23">
        <f t="shared" si="4"/>
        <v>0</v>
      </c>
      <c r="I32" s="28"/>
      <c r="J32" s="28"/>
      <c r="K32" s="28"/>
      <c r="L32" s="28"/>
      <c r="M32" s="28"/>
      <c r="N32" s="28"/>
      <c r="O32" s="28"/>
      <c r="P32" s="23">
        <f t="shared" si="5"/>
        <v>0</v>
      </c>
      <c r="Q32" s="24" t="str">
        <f t="shared" si="6"/>
        <v/>
      </c>
      <c r="R32" s="53"/>
      <c r="S32" s="34"/>
      <c r="T32" s="37">
        <f t="shared" si="3"/>
        <v>0</v>
      </c>
      <c r="V32" s="79" t="str">
        <f t="shared" si="7"/>
        <v/>
      </c>
      <c r="W32" s="79" t="str">
        <f>IF(AND(B32="",E32=""),"ok",IF(AND(B32="Úvodné podklady projektu pozemkových úprav",OR(E32={"Zriaďovanie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úprav"})),"ok",IF(AND(B32="Návrh nového usporiadania v obvode projektu pozemkových úprav",OR(E32={"Zásady umiestnenia nových pozemkov";"Plán spoločných a verejných zariadení a opatrení";"Rozdeľovací plán vo forme umiestňovacieho a vytyčovacieho plánu"})),"ok",IF(AND(B32="Vykonanie projektu pozemkových úprav",OR(E32={"Postup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2" s="79">
        <f t="shared" si="8"/>
        <v>0</v>
      </c>
      <c r="Y32" s="79" t="str">
        <f t="shared" si="9"/>
        <v>ok</v>
      </c>
    </row>
    <row r="33" spans="1:25" ht="24.95" customHeight="1" x14ac:dyDescent="0.2">
      <c r="A33" s="58">
        <v>17</v>
      </c>
      <c r="B33" s="98"/>
      <c r="C33" s="99"/>
      <c r="D33" s="100"/>
      <c r="E33" s="84"/>
      <c r="F33" s="27"/>
      <c r="G33" s="28"/>
      <c r="H33" s="23">
        <f t="shared" si="4"/>
        <v>0</v>
      </c>
      <c r="I33" s="28"/>
      <c r="J33" s="28"/>
      <c r="K33" s="28"/>
      <c r="L33" s="28"/>
      <c r="M33" s="28"/>
      <c r="N33" s="28"/>
      <c r="O33" s="28"/>
      <c r="P33" s="23">
        <f t="shared" si="5"/>
        <v>0</v>
      </c>
      <c r="Q33" s="24" t="str">
        <f t="shared" si="6"/>
        <v/>
      </c>
      <c r="R33" s="53"/>
      <c r="S33" s="34"/>
      <c r="T33" s="37">
        <f t="shared" si="3"/>
        <v>0</v>
      </c>
      <c r="V33" s="79" t="str">
        <f t="shared" si="7"/>
        <v/>
      </c>
      <c r="W33" s="79" t="str">
        <f>IF(AND(B33="",E33=""),"ok",IF(AND(B33="Úvodné podklady projektu pozemkových úprav",OR(E33={"Zriaďovanie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úprav"})),"ok",IF(AND(B33="Návrh nového usporiadania v obvode projektu pozemkových úprav",OR(E33={"Zásady umiestnenia nových pozemkov";"Plán spoločných a verejných zariadení a opatrení";"Rozdeľovací plán vo forme umiestňovacieho a vytyčovacieho plánu"})),"ok",IF(AND(B33="Vykonanie projektu pozemkových úprav",OR(E33={"Postup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3" s="79">
        <f t="shared" si="8"/>
        <v>0</v>
      </c>
      <c r="Y33" s="79" t="str">
        <f t="shared" si="9"/>
        <v>ok</v>
      </c>
    </row>
    <row r="34" spans="1:25" ht="24.95" customHeight="1" x14ac:dyDescent="0.2">
      <c r="A34" s="58">
        <v>18</v>
      </c>
      <c r="B34" s="98"/>
      <c r="C34" s="99"/>
      <c r="D34" s="100"/>
      <c r="E34" s="84"/>
      <c r="F34" s="27"/>
      <c r="G34" s="28"/>
      <c r="H34" s="23">
        <f t="shared" si="4"/>
        <v>0</v>
      </c>
      <c r="I34" s="28"/>
      <c r="J34" s="28"/>
      <c r="K34" s="28"/>
      <c r="L34" s="28"/>
      <c r="M34" s="28"/>
      <c r="N34" s="28"/>
      <c r="O34" s="28"/>
      <c r="P34" s="23">
        <f t="shared" si="5"/>
        <v>0</v>
      </c>
      <c r="Q34" s="24" t="str">
        <f t="shared" si="6"/>
        <v/>
      </c>
      <c r="R34" s="53"/>
      <c r="S34" s="34"/>
      <c r="T34" s="37">
        <f t="shared" si="3"/>
        <v>0</v>
      </c>
      <c r="V34" s="79" t="str">
        <f t="shared" si="7"/>
        <v/>
      </c>
      <c r="W34" s="79" t="str">
        <f>IF(AND(B34="",E34=""),"ok",IF(AND(B34="Úvodné podklady projektu pozemkových úprav",OR(E34={"Zriaďovanie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úprav"})),"ok",IF(AND(B34="Návrh nového usporiadania v obvode projektu pozemkových úprav",OR(E34={"Zásady umiestnenia nových pozemkov";"Plán spoločných a verejných zariadení a opatrení";"Rozdeľovací plán vo forme umiestňovacieho a vytyčovacieho plánu"})),"ok",IF(AND(B34="Vykonanie projektu pozemkových úprav",OR(E34={"Postup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4" s="79">
        <f t="shared" si="8"/>
        <v>0</v>
      </c>
      <c r="Y34" s="79" t="str">
        <f t="shared" si="9"/>
        <v>ok</v>
      </c>
    </row>
    <row r="35" spans="1:25" ht="24.95" customHeight="1" x14ac:dyDescent="0.2">
      <c r="A35" s="58">
        <v>19</v>
      </c>
      <c r="B35" s="98"/>
      <c r="C35" s="99"/>
      <c r="D35" s="100"/>
      <c r="E35" s="84"/>
      <c r="F35" s="27"/>
      <c r="G35" s="28"/>
      <c r="H35" s="23">
        <f t="shared" si="4"/>
        <v>0</v>
      </c>
      <c r="I35" s="28"/>
      <c r="J35" s="28"/>
      <c r="K35" s="28"/>
      <c r="L35" s="28"/>
      <c r="M35" s="28"/>
      <c r="N35" s="28"/>
      <c r="O35" s="28"/>
      <c r="P35" s="23">
        <f t="shared" si="5"/>
        <v>0</v>
      </c>
      <c r="Q35" s="24" t="str">
        <f t="shared" si="6"/>
        <v/>
      </c>
      <c r="R35" s="53"/>
      <c r="S35" s="34"/>
      <c r="T35" s="37">
        <f t="shared" si="3"/>
        <v>0</v>
      </c>
      <c r="V35" s="79" t="str">
        <f t="shared" si="7"/>
        <v/>
      </c>
      <c r="W35" s="79" t="str">
        <f>IF(AND(B35="",E35=""),"ok",IF(AND(B35="Úvodné podklady projektu pozemkových úprav",OR(E35={"Zriaďovanie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úprav"})),"ok",IF(AND(B35="Návrh nového usporiadania v obvode projektu pozemkových úprav",OR(E35={"Zásady umiestnenia nových pozemkov";"Plán spoločných a verejných zariadení a opatrení";"Rozdeľovací plán vo forme umiestňovacieho a vytyčovacieho plánu"})),"ok",IF(AND(B35="Vykonanie projektu pozemkových úprav",OR(E35={"Postup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5" s="79">
        <f t="shared" si="8"/>
        <v>0</v>
      </c>
      <c r="Y35" s="79" t="str">
        <f t="shared" si="9"/>
        <v>ok</v>
      </c>
    </row>
    <row r="36" spans="1:25" ht="24.95" customHeight="1" x14ac:dyDescent="0.2">
      <c r="A36" s="58">
        <v>20</v>
      </c>
      <c r="B36" s="98"/>
      <c r="C36" s="99"/>
      <c r="D36" s="100"/>
      <c r="E36" s="84"/>
      <c r="F36" s="27"/>
      <c r="G36" s="28"/>
      <c r="H36" s="23">
        <f t="shared" si="4"/>
        <v>0</v>
      </c>
      <c r="I36" s="28"/>
      <c r="J36" s="28"/>
      <c r="K36" s="28"/>
      <c r="L36" s="28"/>
      <c r="M36" s="28"/>
      <c r="N36" s="28"/>
      <c r="O36" s="28"/>
      <c r="P36" s="23">
        <f t="shared" si="5"/>
        <v>0</v>
      </c>
      <c r="Q36" s="24" t="str">
        <f t="shared" si="6"/>
        <v/>
      </c>
      <c r="R36" s="53"/>
      <c r="S36" s="34"/>
      <c r="T36" s="37">
        <f t="shared" si="3"/>
        <v>0</v>
      </c>
      <c r="V36" s="79" t="str">
        <f t="shared" si="7"/>
        <v/>
      </c>
      <c r="W36" s="79" t="str">
        <f>IF(AND(B36="",E36=""),"ok",IF(AND(B36="Úvodné podklady projektu pozemkových úprav",OR(E36={"Zriaďovanie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úprav"})),"ok",IF(AND(B36="Návrh nového usporiadania v obvode projektu pozemkových úprav",OR(E36={"Zásady umiestnenia nových pozemkov";"Plán spoločných a verejných zariadení a opatrení";"Rozdeľovací plán vo forme umiestňovacieho a vytyčovacieho plánu"})),"ok",IF(AND(B36="Vykonanie projektu pozemkových úprav",OR(E36={"Postup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6" s="79">
        <f t="shared" si="8"/>
        <v>0</v>
      </c>
      <c r="Y36" s="79" t="str">
        <f t="shared" si="9"/>
        <v>ok</v>
      </c>
    </row>
    <row r="37" spans="1:25" ht="24.95" customHeight="1" x14ac:dyDescent="0.2">
      <c r="A37" s="58">
        <v>21</v>
      </c>
      <c r="B37" s="98"/>
      <c r="C37" s="99"/>
      <c r="D37" s="100"/>
      <c r="E37" s="84"/>
      <c r="F37" s="27"/>
      <c r="G37" s="28"/>
      <c r="H37" s="23">
        <f t="shared" si="4"/>
        <v>0</v>
      </c>
      <c r="I37" s="28"/>
      <c r="J37" s="28"/>
      <c r="K37" s="28"/>
      <c r="L37" s="28"/>
      <c r="M37" s="28"/>
      <c r="N37" s="28"/>
      <c r="O37" s="28"/>
      <c r="P37" s="23">
        <f t="shared" si="5"/>
        <v>0</v>
      </c>
      <c r="Q37" s="24" t="str">
        <f t="shared" si="6"/>
        <v/>
      </c>
      <c r="R37" s="53"/>
      <c r="S37" s="34"/>
      <c r="T37" s="37">
        <f t="shared" si="3"/>
        <v>0</v>
      </c>
      <c r="V37" s="79" t="str">
        <f t="shared" si="7"/>
        <v/>
      </c>
      <c r="W37" s="79" t="str">
        <f>IF(AND(B37="",E37=""),"ok",IF(AND(B37="Úvodné podklady projektu pozemkových úprav",OR(E37={"Zriaďovanie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úprav"})),"ok",IF(AND(B37="Návrh nového usporiadania v obvode projektu pozemkových úprav",OR(E37={"Zásady umiestnenia nových pozemkov";"Plán spoločných a verejných zariadení a opatrení";"Rozdeľovací plán vo forme umiestňovacieho a vytyčovacieho plánu"})),"ok",IF(AND(B37="Vykonanie projektu pozemkových úprav",OR(E37={"Postup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7" s="79">
        <f t="shared" si="8"/>
        <v>0</v>
      </c>
      <c r="Y37" s="79" t="str">
        <f t="shared" si="9"/>
        <v>ok</v>
      </c>
    </row>
    <row r="38" spans="1:25" ht="24.95" customHeight="1" x14ac:dyDescent="0.2">
      <c r="A38" s="58">
        <v>22</v>
      </c>
      <c r="B38" s="98"/>
      <c r="C38" s="99"/>
      <c r="D38" s="100"/>
      <c r="E38" s="84"/>
      <c r="F38" s="27"/>
      <c r="G38" s="28"/>
      <c r="H38" s="23">
        <f t="shared" si="4"/>
        <v>0</v>
      </c>
      <c r="I38" s="28"/>
      <c r="J38" s="28"/>
      <c r="K38" s="28"/>
      <c r="L38" s="28"/>
      <c r="M38" s="28"/>
      <c r="N38" s="28"/>
      <c r="O38" s="28"/>
      <c r="P38" s="23">
        <f t="shared" si="5"/>
        <v>0</v>
      </c>
      <c r="Q38" s="24" t="str">
        <f t="shared" si="6"/>
        <v/>
      </c>
      <c r="R38" s="53"/>
      <c r="S38" s="34"/>
      <c r="T38" s="37">
        <f t="shared" si="3"/>
        <v>0</v>
      </c>
      <c r="V38" s="79" t="str">
        <f t="shared" si="7"/>
        <v/>
      </c>
      <c r="W38" s="79" t="str">
        <f>IF(AND(B38="",E38=""),"ok",IF(AND(B38="Úvodné podklady projektu pozemkových úprav",OR(E38={"Zriaďovanie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úprav"})),"ok",IF(AND(B38="Návrh nového usporiadania v obvode projektu pozemkových úprav",OR(E38={"Zásady umiestnenia nových pozemkov";"Plán spoločných a verejných zariadení a opatrení";"Rozdeľovací plán vo forme umiestňovacieho a vytyčovacieho plánu"})),"ok",IF(AND(B38="Vykonanie projektu pozemkových úprav",OR(E38={"Postup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8" s="79">
        <f t="shared" si="8"/>
        <v>0</v>
      </c>
      <c r="Y38" s="79" t="str">
        <f t="shared" si="9"/>
        <v>ok</v>
      </c>
    </row>
    <row r="39" spans="1:25" ht="24.95" customHeight="1" x14ac:dyDescent="0.2">
      <c r="A39" s="58">
        <v>23</v>
      </c>
      <c r="B39" s="98"/>
      <c r="C39" s="99"/>
      <c r="D39" s="100"/>
      <c r="E39" s="84"/>
      <c r="F39" s="27"/>
      <c r="G39" s="28"/>
      <c r="H39" s="23">
        <f t="shared" si="4"/>
        <v>0</v>
      </c>
      <c r="I39" s="28"/>
      <c r="J39" s="28"/>
      <c r="K39" s="28"/>
      <c r="L39" s="28"/>
      <c r="M39" s="28"/>
      <c r="N39" s="28"/>
      <c r="O39" s="28"/>
      <c r="P39" s="23">
        <f t="shared" si="5"/>
        <v>0</v>
      </c>
      <c r="Q39" s="24" t="str">
        <f t="shared" si="6"/>
        <v/>
      </c>
      <c r="R39" s="53"/>
      <c r="S39" s="34"/>
      <c r="T39" s="37">
        <f t="shared" si="3"/>
        <v>0</v>
      </c>
      <c r="V39" s="79" t="str">
        <f t="shared" si="7"/>
        <v/>
      </c>
      <c r="W39" s="79" t="str">
        <f>IF(AND(B39="",E39=""),"ok",IF(AND(B39="Úvodné podklady projektu pozemkových úprav",OR(E39={"Zriaďovanie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úprav"})),"ok",IF(AND(B39="Návrh nového usporiadania v obvode projektu pozemkových úprav",OR(E39={"Zásady umiestnenia nových pozemkov";"Plán spoločných a verejných zariadení a opatrení";"Rozdeľovací plán vo forme umiestňovacieho a vytyčovacieho plánu"})),"ok",IF(AND(B39="Vykonanie projektu pozemkových úprav",OR(E39={"Postup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39" s="79">
        <f t="shared" si="8"/>
        <v>0</v>
      </c>
      <c r="Y39" s="79" t="str">
        <f t="shared" si="9"/>
        <v>ok</v>
      </c>
    </row>
    <row r="40" spans="1:25" ht="24.95" customHeight="1" x14ac:dyDescent="0.2">
      <c r="A40" s="58">
        <v>24</v>
      </c>
      <c r="B40" s="98"/>
      <c r="C40" s="99"/>
      <c r="D40" s="100"/>
      <c r="E40" s="84"/>
      <c r="F40" s="27"/>
      <c r="G40" s="28"/>
      <c r="H40" s="23">
        <f t="shared" si="4"/>
        <v>0</v>
      </c>
      <c r="I40" s="28"/>
      <c r="J40" s="28"/>
      <c r="K40" s="28"/>
      <c r="L40" s="28"/>
      <c r="M40" s="28"/>
      <c r="N40" s="28"/>
      <c r="O40" s="28"/>
      <c r="P40" s="23">
        <f t="shared" si="5"/>
        <v>0</v>
      </c>
      <c r="Q40" s="24" t="str">
        <f t="shared" si="6"/>
        <v/>
      </c>
      <c r="R40" s="53"/>
      <c r="S40" s="34"/>
      <c r="T40" s="37">
        <f t="shared" si="3"/>
        <v>0</v>
      </c>
      <c r="V40" s="79" t="str">
        <f t="shared" si="7"/>
        <v/>
      </c>
      <c r="W40" s="79" t="str">
        <f>IF(AND(B40="",E40=""),"ok",IF(AND(B40="Úvodné podklady projektu pozemkových úprav",OR(E40={"Zriaďovanie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úprav"})),"ok",IF(AND(B40="Návrh nového usporiadania v obvode projektu pozemkových úprav",OR(E40={"Zásady umiestnenia nových pozemkov";"Plán spoločných a verejných zariadení a opatrení";"Rozdeľovací plán vo forme umiestňovacieho a vytyčovacieho plánu"})),"ok",IF(AND(B40="Vykonanie projektu pozemkových úprav",OR(E40={"Postup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0" s="79">
        <f t="shared" si="8"/>
        <v>0</v>
      </c>
      <c r="Y40" s="79" t="str">
        <f t="shared" si="9"/>
        <v>ok</v>
      </c>
    </row>
    <row r="41" spans="1:25" ht="24.95" customHeight="1" x14ac:dyDescent="0.2">
      <c r="A41" s="58">
        <v>25</v>
      </c>
      <c r="B41" s="98"/>
      <c r="C41" s="99"/>
      <c r="D41" s="100"/>
      <c r="E41" s="84"/>
      <c r="F41" s="27"/>
      <c r="G41" s="28"/>
      <c r="H41" s="23">
        <f t="shared" si="4"/>
        <v>0</v>
      </c>
      <c r="I41" s="28"/>
      <c r="J41" s="28"/>
      <c r="K41" s="28"/>
      <c r="L41" s="28"/>
      <c r="M41" s="28"/>
      <c r="N41" s="28"/>
      <c r="O41" s="28"/>
      <c r="P41" s="23">
        <f t="shared" si="5"/>
        <v>0</v>
      </c>
      <c r="Q41" s="24" t="str">
        <f t="shared" si="6"/>
        <v/>
      </c>
      <c r="R41" s="53"/>
      <c r="S41" s="34"/>
      <c r="T41" s="37">
        <f t="shared" si="3"/>
        <v>0</v>
      </c>
      <c r="V41" s="79" t="str">
        <f t="shared" si="7"/>
        <v/>
      </c>
      <c r="W41" s="79" t="str">
        <f>IF(AND(B41="",E41=""),"ok",IF(AND(B41="Úvodné podklady projektu pozemkových úprav",OR(E41={"Zriaďovanie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úprav"})),"ok",IF(AND(B41="Návrh nového usporiadania v obvode projektu pozemkových úprav",OR(E41={"Zásady umiestnenia nových pozemkov";"Plán spoločných a verejných zariadení a opatrení";"Rozdeľovací plán vo forme umiestňovacieho a vytyčovacieho plánu"})),"ok",IF(AND(B41="Vykonanie projektu pozemkových úprav",OR(E41={"Postup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1" s="79">
        <f t="shared" si="8"/>
        <v>0</v>
      </c>
      <c r="Y41" s="79" t="str">
        <f t="shared" si="9"/>
        <v>ok</v>
      </c>
    </row>
    <row r="42" spans="1:25" ht="24.95" customHeight="1" x14ac:dyDescent="0.2">
      <c r="A42" s="58">
        <v>26</v>
      </c>
      <c r="B42" s="98"/>
      <c r="C42" s="99"/>
      <c r="D42" s="100"/>
      <c r="E42" s="84"/>
      <c r="F42" s="27"/>
      <c r="G42" s="28"/>
      <c r="H42" s="23">
        <f t="shared" si="4"/>
        <v>0</v>
      </c>
      <c r="I42" s="28"/>
      <c r="J42" s="28"/>
      <c r="K42" s="28"/>
      <c r="L42" s="28"/>
      <c r="M42" s="28"/>
      <c r="N42" s="28"/>
      <c r="O42" s="28"/>
      <c r="P42" s="23">
        <f t="shared" si="5"/>
        <v>0</v>
      </c>
      <c r="Q42" s="24" t="str">
        <f t="shared" si="6"/>
        <v/>
      </c>
      <c r="R42" s="53"/>
      <c r="S42" s="34"/>
      <c r="T42" s="37">
        <f t="shared" si="3"/>
        <v>0</v>
      </c>
      <c r="V42" s="79" t="str">
        <f t="shared" si="7"/>
        <v/>
      </c>
      <c r="W42" s="79" t="str">
        <f>IF(AND(B42="",E42=""),"ok",IF(AND(B42="Úvodné podklady projektu pozemkových úprav",OR(E42={"Zriaďovanie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úprav"})),"ok",IF(AND(B42="Návrh nového usporiadania v obvode projektu pozemkových úprav",OR(E42={"Zásady umiestnenia nových pozemkov";"Plán spoločných a verejných zariadení a opatrení";"Rozdeľovací plán vo forme umiestňovacieho a vytyčovacieho plánu"})),"ok",IF(AND(B42="Vykonanie projektu pozemkových úprav",OR(E42={"Postup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2" s="79">
        <f t="shared" si="8"/>
        <v>0</v>
      </c>
      <c r="Y42" s="79" t="str">
        <f t="shared" si="9"/>
        <v>ok</v>
      </c>
    </row>
    <row r="43" spans="1:25" ht="24.95" customHeight="1" x14ac:dyDescent="0.2">
      <c r="A43" s="58">
        <v>27</v>
      </c>
      <c r="B43" s="98"/>
      <c r="C43" s="99"/>
      <c r="D43" s="100"/>
      <c r="E43" s="84"/>
      <c r="F43" s="27"/>
      <c r="G43" s="28"/>
      <c r="H43" s="23">
        <f t="shared" si="4"/>
        <v>0</v>
      </c>
      <c r="I43" s="28"/>
      <c r="J43" s="28"/>
      <c r="K43" s="28"/>
      <c r="L43" s="28"/>
      <c r="M43" s="28"/>
      <c r="N43" s="28"/>
      <c r="O43" s="28"/>
      <c r="P43" s="23">
        <f t="shared" si="5"/>
        <v>0</v>
      </c>
      <c r="Q43" s="24" t="str">
        <f t="shared" si="6"/>
        <v/>
      </c>
      <c r="R43" s="53"/>
      <c r="S43" s="34"/>
      <c r="T43" s="37">
        <f t="shared" si="3"/>
        <v>0</v>
      </c>
      <c r="V43" s="79" t="str">
        <f t="shared" si="7"/>
        <v/>
      </c>
      <c r="W43" s="79" t="str">
        <f>IF(AND(B43="",E43=""),"ok",IF(AND(B43="Úvodné podklady projektu pozemkových úprav",OR(E43={"Zriaďovanie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úprav"})),"ok",IF(AND(B43="Návrh nového usporiadania v obvode projektu pozemkových úprav",OR(E43={"Zásady umiestnenia nových pozemkov";"Plán spoločných a verejných zariadení a opatrení";"Rozdeľovací plán vo forme umiestňovacieho a vytyčovacieho plánu"})),"ok",IF(AND(B43="Vykonanie projektu pozemkových úprav",OR(E43={"Postup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3" s="79">
        <f t="shared" si="8"/>
        <v>0</v>
      </c>
      <c r="Y43" s="79" t="str">
        <f t="shared" si="9"/>
        <v>ok</v>
      </c>
    </row>
    <row r="44" spans="1:25" ht="24.95" customHeight="1" x14ac:dyDescent="0.2">
      <c r="A44" s="58">
        <v>28</v>
      </c>
      <c r="B44" s="98"/>
      <c r="C44" s="99"/>
      <c r="D44" s="100"/>
      <c r="E44" s="84"/>
      <c r="F44" s="27"/>
      <c r="G44" s="28"/>
      <c r="H44" s="23">
        <f t="shared" si="4"/>
        <v>0</v>
      </c>
      <c r="I44" s="28"/>
      <c r="J44" s="28"/>
      <c r="K44" s="28"/>
      <c r="L44" s="28"/>
      <c r="M44" s="28"/>
      <c r="N44" s="28"/>
      <c r="O44" s="28"/>
      <c r="P44" s="23">
        <f t="shared" si="5"/>
        <v>0</v>
      </c>
      <c r="Q44" s="24" t="str">
        <f t="shared" si="6"/>
        <v/>
      </c>
      <c r="R44" s="53"/>
      <c r="S44" s="34"/>
      <c r="T44" s="37">
        <f t="shared" si="3"/>
        <v>0</v>
      </c>
      <c r="V44" s="79" t="str">
        <f t="shared" si="7"/>
        <v/>
      </c>
      <c r="W44" s="79" t="str">
        <f>IF(AND(B44="",E44=""),"ok",IF(AND(B44="Úvodné podklady projektu pozemkových úprav",OR(E44={"Zriaďovanie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úprav"})),"ok",IF(AND(B44="Návrh nového usporiadania v obvode projektu pozemkových úprav",OR(E44={"Zásady umiestnenia nových pozemkov";"Plán spoločných a verejných zariadení a opatrení";"Rozdeľovací plán vo forme umiestňovacieho a vytyčovacieho plánu"})),"ok",IF(AND(B44="Vykonanie projektu pozemkových úprav",OR(E44={"Postup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4" s="79">
        <f t="shared" si="8"/>
        <v>0</v>
      </c>
      <c r="Y44" s="79" t="str">
        <f t="shared" si="9"/>
        <v>ok</v>
      </c>
    </row>
    <row r="45" spans="1:25" ht="24.95" customHeight="1" x14ac:dyDescent="0.2">
      <c r="A45" s="58">
        <v>29</v>
      </c>
      <c r="B45" s="98"/>
      <c r="C45" s="99"/>
      <c r="D45" s="100"/>
      <c r="E45" s="84"/>
      <c r="F45" s="27"/>
      <c r="G45" s="28"/>
      <c r="H45" s="23">
        <f t="shared" si="4"/>
        <v>0</v>
      </c>
      <c r="I45" s="28"/>
      <c r="J45" s="28"/>
      <c r="K45" s="28"/>
      <c r="L45" s="28"/>
      <c r="M45" s="28"/>
      <c r="N45" s="28"/>
      <c r="O45" s="28"/>
      <c r="P45" s="23">
        <f t="shared" si="5"/>
        <v>0</v>
      </c>
      <c r="Q45" s="24" t="str">
        <f t="shared" si="6"/>
        <v/>
      </c>
      <c r="R45" s="53"/>
      <c r="S45" s="34"/>
      <c r="T45" s="37">
        <f t="shared" si="3"/>
        <v>0</v>
      </c>
      <c r="V45" s="79" t="str">
        <f t="shared" si="7"/>
        <v/>
      </c>
      <c r="W45" s="79" t="str">
        <f>IF(AND(B45="",E45=""),"ok",IF(AND(B45="Úvodné podklady projektu pozemkových úprav",OR(E45={"Zriaďovanie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úprav"})),"ok",IF(AND(B45="Návrh nového usporiadania v obvode projektu pozemkových úprav",OR(E45={"Zásady umiestnenia nových pozemkov";"Plán spoločných a verejných zariadení a opatrení";"Rozdeľovací plán vo forme umiestňovacieho a vytyčovacieho plánu"})),"ok",IF(AND(B45="Vykonanie projektu pozemkových úprav",OR(E45={"Postup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5" s="79">
        <f t="shared" si="8"/>
        <v>0</v>
      </c>
      <c r="Y45" s="79" t="str">
        <f t="shared" si="9"/>
        <v>ok</v>
      </c>
    </row>
    <row r="46" spans="1:25" ht="24.95" customHeight="1" x14ac:dyDescent="0.2">
      <c r="A46" s="58">
        <v>30</v>
      </c>
      <c r="B46" s="98"/>
      <c r="C46" s="99"/>
      <c r="D46" s="100"/>
      <c r="E46" s="84"/>
      <c r="F46" s="27"/>
      <c r="G46" s="28"/>
      <c r="H46" s="23">
        <f t="shared" si="4"/>
        <v>0</v>
      </c>
      <c r="I46" s="28"/>
      <c r="J46" s="28"/>
      <c r="K46" s="28"/>
      <c r="L46" s="28"/>
      <c r="M46" s="28"/>
      <c r="N46" s="28"/>
      <c r="O46" s="28"/>
      <c r="P46" s="23">
        <f t="shared" si="5"/>
        <v>0</v>
      </c>
      <c r="Q46" s="24" t="str">
        <f t="shared" si="6"/>
        <v/>
      </c>
      <c r="R46" s="53"/>
      <c r="S46" s="34"/>
      <c r="T46" s="37">
        <f t="shared" si="3"/>
        <v>0</v>
      </c>
      <c r="V46" s="79" t="str">
        <f t="shared" si="7"/>
        <v/>
      </c>
      <c r="W46" s="79" t="str">
        <f>IF(AND(B46="",E46=""),"ok",IF(AND(B46="Úvodné podklady projektu pozemkových úprav",OR(E46={"Zriaďovanie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úprav"})),"ok",IF(AND(B46="Návrh nového usporiadania v obvode projektu pozemkových úprav",OR(E46={"Zásady umiestnenia nových pozemkov";"Plán spoločných a verejných zariadení a opatrení";"Rozdeľovací plán vo forme umiestňovacieho a vytyčovacieho plánu"})),"ok",IF(AND(B46="Vykonanie projektu pozemkových úprav",OR(E46={"Postup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6" s="79">
        <f t="shared" si="8"/>
        <v>0</v>
      </c>
      <c r="Y46" s="79" t="str">
        <f t="shared" si="9"/>
        <v>ok</v>
      </c>
    </row>
    <row r="47" spans="1:25" ht="24.95" customHeight="1" x14ac:dyDescent="0.2">
      <c r="A47" s="58">
        <v>31</v>
      </c>
      <c r="B47" s="98"/>
      <c r="C47" s="99"/>
      <c r="D47" s="100"/>
      <c r="E47" s="84"/>
      <c r="F47" s="27"/>
      <c r="G47" s="28"/>
      <c r="H47" s="23">
        <f t="shared" si="4"/>
        <v>0</v>
      </c>
      <c r="I47" s="28"/>
      <c r="J47" s="28"/>
      <c r="K47" s="28"/>
      <c r="L47" s="28"/>
      <c r="M47" s="28"/>
      <c r="N47" s="28"/>
      <c r="O47" s="28"/>
      <c r="P47" s="23">
        <f t="shared" si="5"/>
        <v>0</v>
      </c>
      <c r="Q47" s="24" t="str">
        <f t="shared" si="6"/>
        <v/>
      </c>
      <c r="R47" s="53"/>
      <c r="S47" s="34"/>
      <c r="T47" s="37">
        <f t="shared" si="3"/>
        <v>0</v>
      </c>
      <c r="V47" s="79" t="str">
        <f t="shared" si="7"/>
        <v/>
      </c>
      <c r="W47" s="79" t="str">
        <f>IF(AND(B47="",E47=""),"ok",IF(AND(B47="Úvodné podklady projektu pozemkových úprav",OR(E47={"Zriaďovanie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úprav"})),"ok",IF(AND(B47="Návrh nového usporiadania v obvode projektu pozemkových úprav",OR(E47={"Zásady umiestnenia nových pozemkov";"Plán spoločných a verejných zariadení a opatrení";"Rozdeľovací plán vo forme umiestňovacieho a vytyčovacieho plánu"})),"ok",IF(AND(B47="Vykonanie projektu pozemkových úprav",OR(E47={"Postup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7" s="79">
        <f t="shared" si="8"/>
        <v>0</v>
      </c>
      <c r="Y47" s="79" t="str">
        <f t="shared" si="9"/>
        <v>ok</v>
      </c>
    </row>
    <row r="48" spans="1:25" ht="24.95" customHeight="1" x14ac:dyDescent="0.2">
      <c r="A48" s="58">
        <v>32</v>
      </c>
      <c r="B48" s="98"/>
      <c r="C48" s="99"/>
      <c r="D48" s="100"/>
      <c r="E48" s="84"/>
      <c r="F48" s="27"/>
      <c r="G48" s="28"/>
      <c r="H48" s="23">
        <f t="shared" si="4"/>
        <v>0</v>
      </c>
      <c r="I48" s="28"/>
      <c r="J48" s="28"/>
      <c r="K48" s="28"/>
      <c r="L48" s="28"/>
      <c r="M48" s="28"/>
      <c r="N48" s="28"/>
      <c r="O48" s="28"/>
      <c r="P48" s="23">
        <f t="shared" si="5"/>
        <v>0</v>
      </c>
      <c r="Q48" s="24" t="str">
        <f t="shared" si="6"/>
        <v/>
      </c>
      <c r="R48" s="53"/>
      <c r="S48" s="34"/>
      <c r="T48" s="37">
        <f t="shared" si="3"/>
        <v>0</v>
      </c>
      <c r="V48" s="79" t="str">
        <f t="shared" si="7"/>
        <v/>
      </c>
      <c r="W48" s="79" t="str">
        <f>IF(AND(B48="",E48=""),"ok",IF(AND(B48="Úvodné podklady projektu pozemkových úprav",OR(E48={"Zriaďovanie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úprav"})),"ok",IF(AND(B48="Návrh nového usporiadania v obvode projektu pozemkových úprav",OR(E48={"Zásady umiestnenia nových pozemkov";"Plán spoločných a verejných zariadení a opatrení";"Rozdeľovací plán vo forme umiestňovacieho a vytyčovacieho plánu"})),"ok",IF(AND(B48="Vykonanie projektu pozemkových úprav",OR(E48={"Postup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8" s="79">
        <f t="shared" si="8"/>
        <v>0</v>
      </c>
      <c r="Y48" s="79" t="str">
        <f t="shared" si="9"/>
        <v>ok</v>
      </c>
    </row>
    <row r="49" spans="1:25" ht="24.95" customHeight="1" x14ac:dyDescent="0.2">
      <c r="A49" s="58">
        <v>33</v>
      </c>
      <c r="B49" s="98"/>
      <c r="C49" s="99"/>
      <c r="D49" s="100"/>
      <c r="E49" s="84"/>
      <c r="F49" s="27"/>
      <c r="G49" s="28"/>
      <c r="H49" s="23">
        <f t="shared" si="4"/>
        <v>0</v>
      </c>
      <c r="I49" s="28"/>
      <c r="J49" s="28"/>
      <c r="K49" s="28"/>
      <c r="L49" s="28"/>
      <c r="M49" s="28"/>
      <c r="N49" s="28"/>
      <c r="O49" s="28"/>
      <c r="P49" s="23">
        <f t="shared" si="5"/>
        <v>0</v>
      </c>
      <c r="Q49" s="24" t="str">
        <f t="shared" si="6"/>
        <v/>
      </c>
      <c r="R49" s="53"/>
      <c r="S49" s="34"/>
      <c r="T49" s="37">
        <f t="shared" ref="T49:T80" si="10">P49-S49</f>
        <v>0</v>
      </c>
      <c r="V49" s="79" t="str">
        <f t="shared" si="7"/>
        <v/>
      </c>
      <c r="W49" s="79" t="str">
        <f>IF(AND(B49="",E49=""),"ok",IF(AND(B49="Úvodné podklady projektu pozemkových úprav",OR(E49={"Zriaďovanie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úprav"})),"ok",IF(AND(B49="Návrh nového usporiadania v obvode projektu pozemkových úprav",OR(E49={"Zásady umiestnenia nových pozemkov";"Plán spoločných a verejných zariadení a opatrení";"Rozdeľovací plán vo forme umiestňovacieho a vytyčovacieho plánu"})),"ok",IF(AND(B49="Vykonanie projektu pozemkových úprav",OR(E49={"Postup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49" s="79">
        <f t="shared" si="8"/>
        <v>0</v>
      </c>
      <c r="Y49" s="79" t="str">
        <f t="shared" si="9"/>
        <v>ok</v>
      </c>
    </row>
    <row r="50" spans="1:25" ht="24.95" customHeight="1" x14ac:dyDescent="0.2">
      <c r="A50" s="58">
        <v>34</v>
      </c>
      <c r="B50" s="98"/>
      <c r="C50" s="99"/>
      <c r="D50" s="100"/>
      <c r="E50" s="84"/>
      <c r="F50" s="27"/>
      <c r="G50" s="28"/>
      <c r="H50" s="23">
        <f t="shared" si="4"/>
        <v>0</v>
      </c>
      <c r="I50" s="28"/>
      <c r="J50" s="28"/>
      <c r="K50" s="28"/>
      <c r="L50" s="28"/>
      <c r="M50" s="28"/>
      <c r="N50" s="28"/>
      <c r="O50" s="28"/>
      <c r="P50" s="23">
        <f t="shared" si="5"/>
        <v>0</v>
      </c>
      <c r="Q50" s="24" t="str">
        <f t="shared" si="6"/>
        <v/>
      </c>
      <c r="R50" s="53"/>
      <c r="S50" s="34"/>
      <c r="T50" s="37">
        <f t="shared" si="10"/>
        <v>0</v>
      </c>
      <c r="V50" s="79" t="str">
        <f t="shared" si="7"/>
        <v/>
      </c>
      <c r="W50" s="79" t="str">
        <f>IF(AND(B50="",E50=""),"ok",IF(AND(B50="Úvodné podklady projektu pozemkových úprav",OR(E50={"Zriaďovanie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úprav"})),"ok",IF(AND(B50="Návrh nového usporiadania v obvode projektu pozemkových úprav",OR(E50={"Zásady umiestnenia nových pozemkov";"Plán spoločných a verejných zariadení a opatrení";"Rozdeľovací plán vo forme umiestňovacieho a vytyčovacieho plánu"})),"ok",IF(AND(B50="Vykonanie projektu pozemkových úprav",OR(E50={"Postup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0" s="79">
        <f t="shared" si="8"/>
        <v>0</v>
      </c>
      <c r="Y50" s="79" t="str">
        <f t="shared" si="9"/>
        <v>ok</v>
      </c>
    </row>
    <row r="51" spans="1:25" ht="24.95" customHeight="1" x14ac:dyDescent="0.2">
      <c r="A51" s="58">
        <v>35</v>
      </c>
      <c r="B51" s="98"/>
      <c r="C51" s="99"/>
      <c r="D51" s="100"/>
      <c r="E51" s="84"/>
      <c r="F51" s="27"/>
      <c r="G51" s="28"/>
      <c r="H51" s="23">
        <f t="shared" si="4"/>
        <v>0</v>
      </c>
      <c r="I51" s="28"/>
      <c r="J51" s="28"/>
      <c r="K51" s="28"/>
      <c r="L51" s="28"/>
      <c r="M51" s="28"/>
      <c r="N51" s="28"/>
      <c r="O51" s="28"/>
      <c r="P51" s="23">
        <f t="shared" si="5"/>
        <v>0</v>
      </c>
      <c r="Q51" s="24" t="str">
        <f t="shared" si="6"/>
        <v/>
      </c>
      <c r="R51" s="53"/>
      <c r="S51" s="34"/>
      <c r="T51" s="37">
        <f t="shared" si="10"/>
        <v>0</v>
      </c>
      <c r="V51" s="79" t="str">
        <f t="shared" si="7"/>
        <v/>
      </c>
      <c r="W51" s="79" t="str">
        <f>IF(AND(B51="",E51=""),"ok",IF(AND(B51="Úvodné podklady projektu pozemkových úprav",OR(E51={"Zriaďovanie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úprav"})),"ok",IF(AND(B51="Návrh nového usporiadania v obvode projektu pozemkových úprav",OR(E51={"Zásady umiestnenia nových pozemkov";"Plán spoločných a verejných zariadení a opatrení";"Rozdeľovací plán vo forme umiestňovacieho a vytyčovacieho plánu"})),"ok",IF(AND(B51="Vykonanie projektu pozemkových úprav",OR(E51={"Postup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1" s="79">
        <f t="shared" si="8"/>
        <v>0</v>
      </c>
      <c r="Y51" s="79" t="str">
        <f t="shared" si="9"/>
        <v>ok</v>
      </c>
    </row>
    <row r="52" spans="1:25" ht="24.95" customHeight="1" x14ac:dyDescent="0.2">
      <c r="A52" s="58">
        <v>36</v>
      </c>
      <c r="B52" s="98"/>
      <c r="C52" s="99"/>
      <c r="D52" s="100"/>
      <c r="E52" s="84"/>
      <c r="F52" s="27"/>
      <c r="G52" s="28"/>
      <c r="H52" s="23">
        <f t="shared" si="4"/>
        <v>0</v>
      </c>
      <c r="I52" s="28"/>
      <c r="J52" s="28"/>
      <c r="K52" s="28"/>
      <c r="L52" s="28"/>
      <c r="M52" s="28"/>
      <c r="N52" s="28"/>
      <c r="O52" s="28"/>
      <c r="P52" s="23">
        <f t="shared" si="5"/>
        <v>0</v>
      </c>
      <c r="Q52" s="24" t="str">
        <f t="shared" si="6"/>
        <v/>
      </c>
      <c r="R52" s="53"/>
      <c r="S52" s="34"/>
      <c r="T52" s="37">
        <f t="shared" si="10"/>
        <v>0</v>
      </c>
      <c r="V52" s="79" t="str">
        <f t="shared" si="7"/>
        <v/>
      </c>
      <c r="W52" s="79" t="str">
        <f>IF(AND(B52="",E52=""),"ok",IF(AND(B52="Úvodné podklady projektu pozemkových úprav",OR(E52={"Zriaďovanie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úprav"})),"ok",IF(AND(B52="Návrh nového usporiadania v obvode projektu pozemkových úprav",OR(E52={"Zásady umiestnenia nových pozemkov";"Plán spoločných a verejných zariadení a opatrení";"Rozdeľovací plán vo forme umiestňovacieho a vytyčovacieho plánu"})),"ok",IF(AND(B52="Vykonanie projektu pozemkových úprav",OR(E52={"Postup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2" s="79">
        <f t="shared" si="8"/>
        <v>0</v>
      </c>
      <c r="Y52" s="79" t="str">
        <f t="shared" si="9"/>
        <v>ok</v>
      </c>
    </row>
    <row r="53" spans="1:25" ht="24.95" customHeight="1" x14ac:dyDescent="0.2">
      <c r="A53" s="58">
        <v>37</v>
      </c>
      <c r="B53" s="98"/>
      <c r="C53" s="99"/>
      <c r="D53" s="100"/>
      <c r="E53" s="84"/>
      <c r="F53" s="27"/>
      <c r="G53" s="28"/>
      <c r="H53" s="23">
        <f t="shared" si="4"/>
        <v>0</v>
      </c>
      <c r="I53" s="28"/>
      <c r="J53" s="28"/>
      <c r="K53" s="28"/>
      <c r="L53" s="28"/>
      <c r="M53" s="28"/>
      <c r="N53" s="28"/>
      <c r="O53" s="28"/>
      <c r="P53" s="23">
        <f t="shared" si="5"/>
        <v>0</v>
      </c>
      <c r="Q53" s="24" t="str">
        <f t="shared" si="6"/>
        <v/>
      </c>
      <c r="R53" s="53"/>
      <c r="S53" s="34"/>
      <c r="T53" s="37">
        <f t="shared" si="10"/>
        <v>0</v>
      </c>
      <c r="V53" s="79" t="str">
        <f t="shared" si="7"/>
        <v/>
      </c>
      <c r="W53" s="79" t="str">
        <f>IF(AND(B53="",E53=""),"ok",IF(AND(B53="Úvodné podklady projektu pozemkových úprav",OR(E53={"Zriaďovanie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úprav"})),"ok",IF(AND(B53="Návrh nového usporiadania v obvode projektu pozemkových úprav",OR(E53={"Zásady umiestnenia nových pozemkov";"Plán spoločných a verejných zariadení a opatrení";"Rozdeľovací plán vo forme umiestňovacieho a vytyčovacieho plánu"})),"ok",IF(AND(B53="Vykonanie projektu pozemkových úprav",OR(E53={"Postup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3" s="79">
        <f t="shared" si="8"/>
        <v>0</v>
      </c>
      <c r="Y53" s="79" t="str">
        <f t="shared" si="9"/>
        <v>ok</v>
      </c>
    </row>
    <row r="54" spans="1:25" ht="24.95" customHeight="1" x14ac:dyDescent="0.2">
      <c r="A54" s="58">
        <v>38</v>
      </c>
      <c r="B54" s="98"/>
      <c r="C54" s="99"/>
      <c r="D54" s="100"/>
      <c r="E54" s="84"/>
      <c r="F54" s="27"/>
      <c r="G54" s="28"/>
      <c r="H54" s="23">
        <f t="shared" si="4"/>
        <v>0</v>
      </c>
      <c r="I54" s="28"/>
      <c r="J54" s="28"/>
      <c r="K54" s="28"/>
      <c r="L54" s="28"/>
      <c r="M54" s="28"/>
      <c r="N54" s="28"/>
      <c r="O54" s="28"/>
      <c r="P54" s="23">
        <f t="shared" si="5"/>
        <v>0</v>
      </c>
      <c r="Q54" s="24" t="str">
        <f t="shared" si="6"/>
        <v/>
      </c>
      <c r="R54" s="53"/>
      <c r="S54" s="34"/>
      <c r="T54" s="37">
        <f t="shared" si="10"/>
        <v>0</v>
      </c>
      <c r="V54" s="79" t="str">
        <f t="shared" si="7"/>
        <v/>
      </c>
      <c r="W54" s="79" t="str">
        <f>IF(AND(B54="",E54=""),"ok",IF(AND(B54="Úvodné podklady projektu pozemkových úprav",OR(E54={"Zriaďovanie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úprav"})),"ok",IF(AND(B54="Návrh nového usporiadania v obvode projektu pozemkových úprav",OR(E54={"Zásady umiestnenia nových pozemkov";"Plán spoločných a verejných zariadení a opatrení";"Rozdeľovací plán vo forme umiestňovacieho a vytyčovacieho plánu"})),"ok",IF(AND(B54="Vykonanie projektu pozemkových úprav",OR(E54={"Postup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4" s="79">
        <f t="shared" si="8"/>
        <v>0</v>
      </c>
      <c r="Y54" s="79" t="str">
        <f t="shared" si="9"/>
        <v>ok</v>
      </c>
    </row>
    <row r="55" spans="1:25" ht="24.95" customHeight="1" x14ac:dyDescent="0.2">
      <c r="A55" s="58">
        <v>39</v>
      </c>
      <c r="B55" s="98"/>
      <c r="C55" s="99"/>
      <c r="D55" s="100"/>
      <c r="E55" s="84"/>
      <c r="F55" s="27"/>
      <c r="G55" s="28"/>
      <c r="H55" s="23">
        <f t="shared" si="4"/>
        <v>0</v>
      </c>
      <c r="I55" s="28"/>
      <c r="J55" s="28"/>
      <c r="K55" s="28"/>
      <c r="L55" s="28"/>
      <c r="M55" s="28"/>
      <c r="N55" s="28"/>
      <c r="O55" s="28"/>
      <c r="P55" s="23">
        <f t="shared" si="5"/>
        <v>0</v>
      </c>
      <c r="Q55" s="24" t="str">
        <f t="shared" si="6"/>
        <v/>
      </c>
      <c r="R55" s="53"/>
      <c r="S55" s="34"/>
      <c r="T55" s="37">
        <f t="shared" si="10"/>
        <v>0</v>
      </c>
      <c r="V55" s="79" t="str">
        <f t="shared" si="7"/>
        <v/>
      </c>
      <c r="W55" s="79" t="str">
        <f>IF(AND(B55="",E55=""),"ok",IF(AND(B55="Úvodné podklady projektu pozemkových úprav",OR(E55={"Zriaďovanie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úprav"})),"ok",IF(AND(B55="Návrh nového usporiadania v obvode projektu pozemkových úprav",OR(E55={"Zásady umiestnenia nových pozemkov";"Plán spoločných a verejných zariadení a opatrení";"Rozdeľovací plán vo forme umiestňovacieho a vytyčovacieho plánu"})),"ok",IF(AND(B55="Vykonanie projektu pozemkových úprav",OR(E55={"Postup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5" s="79">
        <f t="shared" si="8"/>
        <v>0</v>
      </c>
      <c r="Y55" s="79" t="str">
        <f t="shared" si="9"/>
        <v>ok</v>
      </c>
    </row>
    <row r="56" spans="1:25" ht="24.95" customHeight="1" x14ac:dyDescent="0.2">
      <c r="A56" s="58">
        <v>40</v>
      </c>
      <c r="B56" s="98"/>
      <c r="C56" s="99"/>
      <c r="D56" s="100"/>
      <c r="E56" s="84"/>
      <c r="F56" s="27"/>
      <c r="G56" s="28"/>
      <c r="H56" s="23">
        <f t="shared" si="4"/>
        <v>0</v>
      </c>
      <c r="I56" s="28"/>
      <c r="J56" s="28"/>
      <c r="K56" s="28"/>
      <c r="L56" s="28"/>
      <c r="M56" s="28"/>
      <c r="N56" s="28"/>
      <c r="O56" s="28"/>
      <c r="P56" s="23">
        <f t="shared" si="5"/>
        <v>0</v>
      </c>
      <c r="Q56" s="24" t="str">
        <f t="shared" si="6"/>
        <v/>
      </c>
      <c r="R56" s="53"/>
      <c r="S56" s="34"/>
      <c r="T56" s="37">
        <f t="shared" si="10"/>
        <v>0</v>
      </c>
      <c r="V56" s="79" t="str">
        <f t="shared" si="7"/>
        <v/>
      </c>
      <c r="W56" s="79" t="str">
        <f>IF(AND(B56="",E56=""),"ok",IF(AND(B56="Úvodné podklady projektu pozemkových úprav",OR(E56={"Zriaďovanie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úprav"})),"ok",IF(AND(B56="Návrh nového usporiadania v obvode projektu pozemkových úprav",OR(E56={"Zásady umiestnenia nových pozemkov";"Plán spoločných a verejných zariadení a opatrení";"Rozdeľovací plán vo forme umiestňovacieho a vytyčovacieho plánu"})),"ok",IF(AND(B56="Vykonanie projektu pozemkových úprav",OR(E56={"Postup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6" s="79">
        <f t="shared" si="8"/>
        <v>0</v>
      </c>
      <c r="Y56" s="79" t="str">
        <f t="shared" si="9"/>
        <v>ok</v>
      </c>
    </row>
    <row r="57" spans="1:25" ht="24.95" customHeight="1" x14ac:dyDescent="0.2">
      <c r="A57" s="58">
        <v>41</v>
      </c>
      <c r="B57" s="98"/>
      <c r="C57" s="99"/>
      <c r="D57" s="100"/>
      <c r="E57" s="84"/>
      <c r="F57" s="27"/>
      <c r="G57" s="28"/>
      <c r="H57" s="23">
        <f t="shared" si="4"/>
        <v>0</v>
      </c>
      <c r="I57" s="28"/>
      <c r="J57" s="28"/>
      <c r="K57" s="28"/>
      <c r="L57" s="28"/>
      <c r="M57" s="28"/>
      <c r="N57" s="28"/>
      <c r="O57" s="28"/>
      <c r="P57" s="23">
        <f t="shared" si="5"/>
        <v>0</v>
      </c>
      <c r="Q57" s="24" t="str">
        <f t="shared" si="6"/>
        <v/>
      </c>
      <c r="R57" s="53"/>
      <c r="S57" s="34"/>
      <c r="T57" s="37">
        <f t="shared" si="10"/>
        <v>0</v>
      </c>
      <c r="V57" s="79" t="str">
        <f t="shared" si="7"/>
        <v/>
      </c>
      <c r="W57" s="79" t="str">
        <f>IF(AND(B57="",E57=""),"ok",IF(AND(B57="Úvodné podklady projektu pozemkových úprav",OR(E57={"Zriaďovanie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úprav"})),"ok",IF(AND(B57="Návrh nového usporiadania v obvode projektu pozemkových úprav",OR(E57={"Zásady umiestnenia nových pozemkov";"Plán spoločných a verejných zariadení a opatrení";"Rozdeľovací plán vo forme umiestňovacieho a vytyčovacieho plánu"})),"ok",IF(AND(B57="Vykonanie projektu pozemkových úprav",OR(E57={"Postup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7" s="79">
        <f t="shared" si="8"/>
        <v>0</v>
      </c>
      <c r="Y57" s="79" t="str">
        <f t="shared" si="9"/>
        <v>ok</v>
      </c>
    </row>
    <row r="58" spans="1:25" ht="24.95" customHeight="1" x14ac:dyDescent="0.2">
      <c r="A58" s="58">
        <v>42</v>
      </c>
      <c r="B58" s="98"/>
      <c r="C58" s="99"/>
      <c r="D58" s="100"/>
      <c r="E58" s="84"/>
      <c r="F58" s="27"/>
      <c r="G58" s="28"/>
      <c r="H58" s="23">
        <f t="shared" si="4"/>
        <v>0</v>
      </c>
      <c r="I58" s="28"/>
      <c r="J58" s="28"/>
      <c r="K58" s="28"/>
      <c r="L58" s="28"/>
      <c r="M58" s="28"/>
      <c r="N58" s="28"/>
      <c r="O58" s="28"/>
      <c r="P58" s="23">
        <f t="shared" si="5"/>
        <v>0</v>
      </c>
      <c r="Q58" s="24" t="str">
        <f t="shared" si="6"/>
        <v/>
      </c>
      <c r="R58" s="53"/>
      <c r="S58" s="34"/>
      <c r="T58" s="37">
        <f t="shared" si="10"/>
        <v>0</v>
      </c>
      <c r="V58" s="79" t="str">
        <f t="shared" si="7"/>
        <v/>
      </c>
      <c r="W58" s="79" t="str">
        <f>IF(AND(B58="",E58=""),"ok",IF(AND(B58="Úvodné podklady projektu pozemkových úprav",OR(E58={"Zriaďovanie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úprav"})),"ok",IF(AND(B58="Návrh nového usporiadania v obvode projektu pozemkových úprav",OR(E58={"Zásady umiestnenia nových pozemkov";"Plán spoločných a verejných zariadení a opatrení";"Rozdeľovací plán vo forme umiestňovacieho a vytyčovacieho plánu"})),"ok",IF(AND(B58="Vykonanie projektu pozemkových úprav",OR(E58={"Postup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8" s="79">
        <f t="shared" si="8"/>
        <v>0</v>
      </c>
      <c r="Y58" s="79" t="str">
        <f t="shared" si="9"/>
        <v>ok</v>
      </c>
    </row>
    <row r="59" spans="1:25" ht="24.95" customHeight="1" x14ac:dyDescent="0.2">
      <c r="A59" s="58">
        <v>43</v>
      </c>
      <c r="B59" s="98"/>
      <c r="C59" s="99"/>
      <c r="D59" s="100"/>
      <c r="E59" s="84"/>
      <c r="F59" s="27"/>
      <c r="G59" s="28"/>
      <c r="H59" s="23">
        <f t="shared" si="4"/>
        <v>0</v>
      </c>
      <c r="I59" s="28"/>
      <c r="J59" s="28"/>
      <c r="K59" s="28"/>
      <c r="L59" s="28"/>
      <c r="M59" s="28"/>
      <c r="N59" s="28"/>
      <c r="O59" s="28"/>
      <c r="P59" s="23">
        <f t="shared" si="5"/>
        <v>0</v>
      </c>
      <c r="Q59" s="24" t="str">
        <f t="shared" si="6"/>
        <v/>
      </c>
      <c r="R59" s="53"/>
      <c r="S59" s="34"/>
      <c r="T59" s="37">
        <f t="shared" si="10"/>
        <v>0</v>
      </c>
      <c r="V59" s="79" t="str">
        <f t="shared" si="7"/>
        <v/>
      </c>
      <c r="W59" s="79" t="str">
        <f>IF(AND(B59="",E59=""),"ok",IF(AND(B59="Úvodné podklady projektu pozemkových úprav",OR(E59={"Zriaďovanie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úprav"})),"ok",IF(AND(B59="Návrh nového usporiadania v obvode projektu pozemkových úprav",OR(E59={"Zásady umiestnenia nových pozemkov";"Plán spoločných a verejných zariadení a opatrení";"Rozdeľovací plán vo forme umiestňovacieho a vytyčovacieho plánu"})),"ok",IF(AND(B59="Vykonanie projektu pozemkových úprav",OR(E59={"Postup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59" s="79">
        <f t="shared" si="8"/>
        <v>0</v>
      </c>
      <c r="Y59" s="79" t="str">
        <f t="shared" si="9"/>
        <v>ok</v>
      </c>
    </row>
    <row r="60" spans="1:25" ht="24.95" customHeight="1" x14ac:dyDescent="0.2">
      <c r="A60" s="58">
        <v>44</v>
      </c>
      <c r="B60" s="98"/>
      <c r="C60" s="99"/>
      <c r="D60" s="100"/>
      <c r="E60" s="84"/>
      <c r="F60" s="27"/>
      <c r="G60" s="28"/>
      <c r="H60" s="23">
        <f t="shared" si="4"/>
        <v>0</v>
      </c>
      <c r="I60" s="28"/>
      <c r="J60" s="28"/>
      <c r="K60" s="28"/>
      <c r="L60" s="28"/>
      <c r="M60" s="28"/>
      <c r="N60" s="28"/>
      <c r="O60" s="28"/>
      <c r="P60" s="23">
        <f t="shared" si="5"/>
        <v>0</v>
      </c>
      <c r="Q60" s="24" t="str">
        <f t="shared" si="6"/>
        <v/>
      </c>
      <c r="R60" s="53"/>
      <c r="S60" s="34"/>
      <c r="T60" s="37">
        <f t="shared" si="10"/>
        <v>0</v>
      </c>
      <c r="V60" s="79" t="str">
        <f t="shared" si="7"/>
        <v/>
      </c>
      <c r="W60" s="79" t="str">
        <f>IF(AND(B60="",E60=""),"ok",IF(AND(B60="Úvodné podklady projektu pozemkových úprav",OR(E60={"Zriaďovanie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úprav"})),"ok",IF(AND(B60="Návrh nového usporiadania v obvode projektu pozemkových úprav",OR(E60={"Zásady umiestnenia nových pozemkov";"Plán spoločných a verejných zariadení a opatrení";"Rozdeľovací plán vo forme umiestňovacieho a vytyčovacieho plánu"})),"ok",IF(AND(B60="Vykonanie projektu pozemkových úprav",OR(E60={"Postup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0" s="79">
        <f t="shared" si="8"/>
        <v>0</v>
      </c>
      <c r="Y60" s="79" t="str">
        <f t="shared" si="9"/>
        <v>ok</v>
      </c>
    </row>
    <row r="61" spans="1:25" ht="24.95" customHeight="1" x14ac:dyDescent="0.2">
      <c r="A61" s="58">
        <v>45</v>
      </c>
      <c r="B61" s="98"/>
      <c r="C61" s="99"/>
      <c r="D61" s="100"/>
      <c r="E61" s="84"/>
      <c r="F61" s="27"/>
      <c r="G61" s="28"/>
      <c r="H61" s="23">
        <f t="shared" si="4"/>
        <v>0</v>
      </c>
      <c r="I61" s="28"/>
      <c r="J61" s="28"/>
      <c r="K61" s="28"/>
      <c r="L61" s="28"/>
      <c r="M61" s="28"/>
      <c r="N61" s="28"/>
      <c r="O61" s="28"/>
      <c r="P61" s="23">
        <f t="shared" si="5"/>
        <v>0</v>
      </c>
      <c r="Q61" s="24" t="str">
        <f t="shared" si="6"/>
        <v/>
      </c>
      <c r="R61" s="53"/>
      <c r="S61" s="34"/>
      <c r="T61" s="37">
        <f t="shared" si="10"/>
        <v>0</v>
      </c>
      <c r="V61" s="79" t="str">
        <f t="shared" si="7"/>
        <v/>
      </c>
      <c r="W61" s="79" t="str">
        <f>IF(AND(B61="",E61=""),"ok",IF(AND(B61="Úvodné podklady projektu pozemkových úprav",OR(E61={"Zriaďovanie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úprav"})),"ok",IF(AND(B61="Návrh nového usporiadania v obvode projektu pozemkových úprav",OR(E61={"Zásady umiestnenia nových pozemkov";"Plán spoločných a verejných zariadení a opatrení";"Rozdeľovací plán vo forme umiestňovacieho a vytyčovacieho plánu"})),"ok",IF(AND(B61="Vykonanie projektu pozemkových úprav",OR(E61={"Postup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1" s="79">
        <f t="shared" si="8"/>
        <v>0</v>
      </c>
      <c r="Y61" s="79" t="str">
        <f t="shared" si="9"/>
        <v>ok</v>
      </c>
    </row>
    <row r="62" spans="1:25" ht="24.95" customHeight="1" x14ac:dyDescent="0.2">
      <c r="A62" s="58">
        <v>46</v>
      </c>
      <c r="B62" s="98"/>
      <c r="C62" s="99"/>
      <c r="D62" s="100"/>
      <c r="E62" s="84"/>
      <c r="F62" s="27"/>
      <c r="G62" s="28"/>
      <c r="H62" s="23">
        <f t="shared" si="4"/>
        <v>0</v>
      </c>
      <c r="I62" s="28"/>
      <c r="J62" s="28"/>
      <c r="K62" s="28"/>
      <c r="L62" s="28"/>
      <c r="M62" s="28"/>
      <c r="N62" s="28"/>
      <c r="O62" s="28"/>
      <c r="P62" s="23">
        <f t="shared" si="5"/>
        <v>0</v>
      </c>
      <c r="Q62" s="24" t="str">
        <f t="shared" si="6"/>
        <v/>
      </c>
      <c r="R62" s="53"/>
      <c r="S62" s="34"/>
      <c r="T62" s="37">
        <f t="shared" si="10"/>
        <v>0</v>
      </c>
      <c r="V62" s="79" t="str">
        <f t="shared" si="7"/>
        <v/>
      </c>
      <c r="W62" s="79" t="str">
        <f>IF(AND(B62="",E62=""),"ok",IF(AND(B62="Úvodné podklady projektu pozemkových úprav",OR(E62={"Zriaďovanie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úprav"})),"ok",IF(AND(B62="Návrh nového usporiadania v obvode projektu pozemkových úprav",OR(E62={"Zásady umiestnenia nových pozemkov";"Plán spoločných a verejných zariadení a opatrení";"Rozdeľovací plán vo forme umiestňovacieho a vytyčovacieho plánu"})),"ok",IF(AND(B62="Vykonanie projektu pozemkových úprav",OR(E62={"Postup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2" s="79">
        <f t="shared" si="8"/>
        <v>0</v>
      </c>
      <c r="Y62" s="79" t="str">
        <f t="shared" si="9"/>
        <v>ok</v>
      </c>
    </row>
    <row r="63" spans="1:25" ht="24.95" customHeight="1" x14ac:dyDescent="0.2">
      <c r="A63" s="58">
        <v>47</v>
      </c>
      <c r="B63" s="98"/>
      <c r="C63" s="99"/>
      <c r="D63" s="100"/>
      <c r="E63" s="84"/>
      <c r="F63" s="27"/>
      <c r="G63" s="28"/>
      <c r="H63" s="23">
        <f t="shared" si="4"/>
        <v>0</v>
      </c>
      <c r="I63" s="28"/>
      <c r="J63" s="28"/>
      <c r="K63" s="28"/>
      <c r="L63" s="28"/>
      <c r="M63" s="28"/>
      <c r="N63" s="28"/>
      <c r="O63" s="28"/>
      <c r="P63" s="23">
        <f t="shared" si="5"/>
        <v>0</v>
      </c>
      <c r="Q63" s="24" t="str">
        <f t="shared" si="6"/>
        <v/>
      </c>
      <c r="R63" s="53"/>
      <c r="S63" s="34"/>
      <c r="T63" s="37">
        <f t="shared" si="10"/>
        <v>0</v>
      </c>
      <c r="V63" s="79" t="str">
        <f t="shared" si="7"/>
        <v/>
      </c>
      <c r="W63" s="79" t="str">
        <f>IF(AND(B63="",E63=""),"ok",IF(AND(B63="Úvodné podklady projektu pozemkových úprav",OR(E63={"Zriaďovanie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úprav"})),"ok",IF(AND(B63="Návrh nového usporiadania v obvode projektu pozemkových úprav",OR(E63={"Zásady umiestnenia nových pozemkov";"Plán spoločných a verejných zariadení a opatrení";"Rozdeľovací plán vo forme umiestňovacieho a vytyčovacieho plánu"})),"ok",IF(AND(B63="Vykonanie projektu pozemkových úprav",OR(E63={"Postup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3" s="79">
        <f t="shared" si="8"/>
        <v>0</v>
      </c>
      <c r="Y63" s="79" t="str">
        <f t="shared" si="9"/>
        <v>ok</v>
      </c>
    </row>
    <row r="64" spans="1:25" ht="24.95" customHeight="1" x14ac:dyDescent="0.2">
      <c r="A64" s="58">
        <v>48</v>
      </c>
      <c r="B64" s="98"/>
      <c r="C64" s="99"/>
      <c r="D64" s="100"/>
      <c r="E64" s="84"/>
      <c r="F64" s="27"/>
      <c r="G64" s="28"/>
      <c r="H64" s="23">
        <f t="shared" si="4"/>
        <v>0</v>
      </c>
      <c r="I64" s="28"/>
      <c r="J64" s="28"/>
      <c r="K64" s="28"/>
      <c r="L64" s="28"/>
      <c r="M64" s="28"/>
      <c r="N64" s="28"/>
      <c r="O64" s="28"/>
      <c r="P64" s="23">
        <f t="shared" si="5"/>
        <v>0</v>
      </c>
      <c r="Q64" s="24" t="str">
        <f t="shared" si="6"/>
        <v/>
      </c>
      <c r="R64" s="53"/>
      <c r="S64" s="34"/>
      <c r="T64" s="37">
        <f t="shared" si="10"/>
        <v>0</v>
      </c>
      <c r="V64" s="79" t="str">
        <f t="shared" si="7"/>
        <v/>
      </c>
      <c r="W64" s="79" t="str">
        <f>IF(AND(B64="",E64=""),"ok",IF(AND(B64="Úvodné podklady projektu pozemkových úprav",OR(E64={"Zriaďovanie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úprav"})),"ok",IF(AND(B64="Návrh nového usporiadania v obvode projektu pozemkových úprav",OR(E64={"Zásady umiestnenia nových pozemkov";"Plán spoločných a verejných zariadení a opatrení";"Rozdeľovací plán vo forme umiestňovacieho a vytyčovacieho plánu"})),"ok",IF(AND(B64="Vykonanie projektu pozemkových úprav",OR(E64={"Postup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4" s="79">
        <f t="shared" si="8"/>
        <v>0</v>
      </c>
      <c r="Y64" s="79" t="str">
        <f t="shared" si="9"/>
        <v>ok</v>
      </c>
    </row>
    <row r="65" spans="1:25" ht="24.95" customHeight="1" x14ac:dyDescent="0.2">
      <c r="A65" s="58">
        <v>49</v>
      </c>
      <c r="B65" s="98"/>
      <c r="C65" s="99"/>
      <c r="D65" s="100"/>
      <c r="E65" s="84"/>
      <c r="F65" s="27"/>
      <c r="G65" s="28"/>
      <c r="H65" s="23">
        <f t="shared" si="4"/>
        <v>0</v>
      </c>
      <c r="I65" s="28"/>
      <c r="J65" s="28"/>
      <c r="K65" s="28"/>
      <c r="L65" s="28"/>
      <c r="M65" s="28"/>
      <c r="N65" s="28"/>
      <c r="O65" s="28"/>
      <c r="P65" s="23">
        <f t="shared" si="5"/>
        <v>0</v>
      </c>
      <c r="Q65" s="24" t="str">
        <f t="shared" si="6"/>
        <v/>
      </c>
      <c r="R65" s="53"/>
      <c r="S65" s="34"/>
      <c r="T65" s="37">
        <f t="shared" si="10"/>
        <v>0</v>
      </c>
      <c r="V65" s="79" t="str">
        <f t="shared" si="7"/>
        <v/>
      </c>
      <c r="W65" s="79" t="str">
        <f>IF(AND(B65="",E65=""),"ok",IF(AND(B65="Úvodné podklady projektu pozemkových úprav",OR(E65={"Zriaďovanie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úprav"})),"ok",IF(AND(B65="Návrh nového usporiadania v obvode projektu pozemkových úprav",OR(E65={"Zásady umiestnenia nových pozemkov";"Plán spoločných a verejných zariadení a opatrení";"Rozdeľovací plán vo forme umiestňovacieho a vytyčovacieho plánu"})),"ok",IF(AND(B65="Vykonanie projektu pozemkových úprav",OR(E65={"Postup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5" s="79">
        <f t="shared" si="8"/>
        <v>0</v>
      </c>
      <c r="Y65" s="79" t="str">
        <f t="shared" si="9"/>
        <v>ok</v>
      </c>
    </row>
    <row r="66" spans="1:25" ht="24.95" customHeight="1" x14ac:dyDescent="0.2">
      <c r="A66" s="58">
        <v>50</v>
      </c>
      <c r="B66" s="98"/>
      <c r="C66" s="99"/>
      <c r="D66" s="100"/>
      <c r="E66" s="84"/>
      <c r="F66" s="27"/>
      <c r="G66" s="28"/>
      <c r="H66" s="23">
        <f t="shared" si="4"/>
        <v>0</v>
      </c>
      <c r="I66" s="28"/>
      <c r="J66" s="28"/>
      <c r="K66" s="28"/>
      <c r="L66" s="28"/>
      <c r="M66" s="28"/>
      <c r="N66" s="28"/>
      <c r="O66" s="28"/>
      <c r="P66" s="23">
        <f t="shared" si="5"/>
        <v>0</v>
      </c>
      <c r="Q66" s="24" t="str">
        <f t="shared" si="6"/>
        <v/>
      </c>
      <c r="R66" s="53"/>
      <c r="S66" s="34"/>
      <c r="T66" s="37">
        <f t="shared" si="10"/>
        <v>0</v>
      </c>
      <c r="V66" s="79" t="str">
        <f t="shared" si="7"/>
        <v/>
      </c>
      <c r="W66" s="79" t="str">
        <f>IF(AND(B66="",E66=""),"ok",IF(AND(B66="Úvodné podklady projektu pozemkových úprav",OR(E66={"Zriaďovanie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úprav"})),"ok",IF(AND(B66="Návrh nového usporiadania v obvode projektu pozemkových úprav",OR(E66={"Zásady umiestnenia nových pozemkov";"Plán spoločných a verejných zariadení a opatrení";"Rozdeľovací plán vo forme umiestňovacieho a vytyčovacieho plánu"})),"ok",IF(AND(B66="Vykonanie projektu pozemkových úprav",OR(E66={"Postup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6" s="79">
        <f t="shared" si="8"/>
        <v>0</v>
      </c>
      <c r="Y66" s="79" t="str">
        <f t="shared" si="9"/>
        <v>ok</v>
      </c>
    </row>
    <row r="67" spans="1:25" ht="24.95" customHeight="1" x14ac:dyDescent="0.2">
      <c r="A67" s="58">
        <v>51</v>
      </c>
      <c r="B67" s="98"/>
      <c r="C67" s="99"/>
      <c r="D67" s="100"/>
      <c r="E67" s="84"/>
      <c r="F67" s="27"/>
      <c r="G67" s="28"/>
      <c r="H67" s="23">
        <f t="shared" si="4"/>
        <v>0</v>
      </c>
      <c r="I67" s="28"/>
      <c r="J67" s="28"/>
      <c r="K67" s="28"/>
      <c r="L67" s="28"/>
      <c r="M67" s="28"/>
      <c r="N67" s="28"/>
      <c r="O67" s="28"/>
      <c r="P67" s="23">
        <f t="shared" si="5"/>
        <v>0</v>
      </c>
      <c r="Q67" s="24" t="str">
        <f t="shared" si="6"/>
        <v/>
      </c>
      <c r="R67" s="53"/>
      <c r="S67" s="34"/>
      <c r="T67" s="37">
        <f t="shared" si="10"/>
        <v>0</v>
      </c>
      <c r="V67" s="79" t="str">
        <f t="shared" si="7"/>
        <v/>
      </c>
      <c r="W67" s="79" t="str">
        <f>IF(AND(B67="",E67=""),"ok",IF(AND(B67="Úvodné podklady projektu pozemkových úprav",OR(E67={"Zriaďovanie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úprav"})),"ok",IF(AND(B67="Návrh nového usporiadania v obvode projektu pozemkových úprav",OR(E67={"Zásady umiestnenia nových pozemkov";"Plán spoločných a verejných zariadení a opatrení";"Rozdeľovací plán vo forme umiestňovacieho a vytyčovacieho plánu"})),"ok",IF(AND(B67="Vykonanie projektu pozemkových úprav",OR(E67={"Postup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7" s="79">
        <f t="shared" si="8"/>
        <v>0</v>
      </c>
      <c r="Y67" s="79" t="str">
        <f t="shared" si="9"/>
        <v>ok</v>
      </c>
    </row>
    <row r="68" spans="1:25" ht="24.95" customHeight="1" x14ac:dyDescent="0.2">
      <c r="A68" s="58">
        <v>52</v>
      </c>
      <c r="B68" s="98"/>
      <c r="C68" s="99"/>
      <c r="D68" s="100"/>
      <c r="E68" s="84"/>
      <c r="F68" s="27"/>
      <c r="G68" s="28"/>
      <c r="H68" s="23">
        <f t="shared" si="4"/>
        <v>0</v>
      </c>
      <c r="I68" s="28"/>
      <c r="J68" s="28"/>
      <c r="K68" s="28"/>
      <c r="L68" s="28"/>
      <c r="M68" s="28"/>
      <c r="N68" s="28"/>
      <c r="O68" s="28"/>
      <c r="P68" s="23">
        <f t="shared" si="5"/>
        <v>0</v>
      </c>
      <c r="Q68" s="24" t="str">
        <f t="shared" si="6"/>
        <v/>
      </c>
      <c r="R68" s="53"/>
      <c r="S68" s="34"/>
      <c r="T68" s="37">
        <f t="shared" si="10"/>
        <v>0</v>
      </c>
      <c r="V68" s="79" t="str">
        <f t="shared" si="7"/>
        <v/>
      </c>
      <c r="W68" s="79" t="str">
        <f>IF(AND(B68="",E68=""),"ok",IF(AND(B68="Úvodné podklady projektu pozemkových úprav",OR(E68={"Zriaďovanie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úprav"})),"ok",IF(AND(B68="Návrh nového usporiadania v obvode projektu pozemkových úprav",OR(E68={"Zásady umiestnenia nových pozemkov";"Plán spoločných a verejných zariadení a opatrení";"Rozdeľovací plán vo forme umiestňovacieho a vytyčovacieho plánu"})),"ok",IF(AND(B68="Vykonanie projektu pozemkových úprav",OR(E68={"Postup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8" s="79">
        <f t="shared" si="8"/>
        <v>0</v>
      </c>
      <c r="Y68" s="79" t="str">
        <f t="shared" si="9"/>
        <v>ok</v>
      </c>
    </row>
    <row r="69" spans="1:25" ht="24.95" customHeight="1" x14ac:dyDescent="0.2">
      <c r="A69" s="58">
        <v>53</v>
      </c>
      <c r="B69" s="98"/>
      <c r="C69" s="99"/>
      <c r="D69" s="100"/>
      <c r="E69" s="84"/>
      <c r="F69" s="27"/>
      <c r="G69" s="28"/>
      <c r="H69" s="23">
        <f t="shared" si="4"/>
        <v>0</v>
      </c>
      <c r="I69" s="28"/>
      <c r="J69" s="28"/>
      <c r="K69" s="28"/>
      <c r="L69" s="28"/>
      <c r="M69" s="28"/>
      <c r="N69" s="28"/>
      <c r="O69" s="28"/>
      <c r="P69" s="23">
        <f t="shared" si="5"/>
        <v>0</v>
      </c>
      <c r="Q69" s="24" t="str">
        <f t="shared" si="6"/>
        <v/>
      </c>
      <c r="R69" s="53"/>
      <c r="S69" s="34"/>
      <c r="T69" s="37">
        <f t="shared" si="10"/>
        <v>0</v>
      </c>
      <c r="V69" s="79" t="str">
        <f t="shared" si="7"/>
        <v/>
      </c>
      <c r="W69" s="79" t="str">
        <f>IF(AND(B69="",E69=""),"ok",IF(AND(B69="Úvodné podklady projektu pozemkových úprav",OR(E69={"Zriaďovanie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úprav"})),"ok",IF(AND(B69="Návrh nového usporiadania v obvode projektu pozemkových úprav",OR(E69={"Zásady umiestnenia nových pozemkov";"Plán spoločných a verejných zariadení a opatrení";"Rozdeľovací plán vo forme umiestňovacieho a vytyčovacieho plánu"})),"ok",IF(AND(B69="Vykonanie projektu pozemkových úprav",OR(E69={"Postup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69" s="79">
        <f t="shared" si="8"/>
        <v>0</v>
      </c>
      <c r="Y69" s="79" t="str">
        <f t="shared" si="9"/>
        <v>ok</v>
      </c>
    </row>
    <row r="70" spans="1:25" ht="24.95" customHeight="1" x14ac:dyDescent="0.2">
      <c r="A70" s="58">
        <v>54</v>
      </c>
      <c r="B70" s="98"/>
      <c r="C70" s="99"/>
      <c r="D70" s="100"/>
      <c r="E70" s="84"/>
      <c r="F70" s="27"/>
      <c r="G70" s="28"/>
      <c r="H70" s="23">
        <f t="shared" si="4"/>
        <v>0</v>
      </c>
      <c r="I70" s="28"/>
      <c r="J70" s="28"/>
      <c r="K70" s="28"/>
      <c r="L70" s="28"/>
      <c r="M70" s="28"/>
      <c r="N70" s="28"/>
      <c r="O70" s="28"/>
      <c r="P70" s="23">
        <f t="shared" si="5"/>
        <v>0</v>
      </c>
      <c r="Q70" s="24" t="str">
        <f t="shared" si="6"/>
        <v/>
      </c>
      <c r="R70" s="53"/>
      <c r="S70" s="34"/>
      <c r="T70" s="37">
        <f t="shared" si="10"/>
        <v>0</v>
      </c>
      <c r="V70" s="79" t="str">
        <f t="shared" si="7"/>
        <v/>
      </c>
      <c r="W70" s="79" t="str">
        <f>IF(AND(B70="",E70=""),"ok",IF(AND(B70="Úvodné podklady projektu pozemkových úprav",OR(E70={"Zriaďovanie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úprav"})),"ok",IF(AND(B70="Návrh nového usporiadania v obvode projektu pozemkových úprav",OR(E70={"Zásady umiestnenia nových pozemkov";"Plán spoločných a verejných zariadení a opatrení";"Rozdeľovací plán vo forme umiestňovacieho a vytyčovacieho plánu"})),"ok",IF(AND(B70="Vykonanie projektu pozemkových úprav",OR(E70={"Postup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0" s="79">
        <f t="shared" si="8"/>
        <v>0</v>
      </c>
      <c r="Y70" s="79" t="str">
        <f t="shared" si="9"/>
        <v>ok</v>
      </c>
    </row>
    <row r="71" spans="1:25" ht="24.95" customHeight="1" x14ac:dyDescent="0.2">
      <c r="A71" s="58">
        <v>55</v>
      </c>
      <c r="B71" s="98"/>
      <c r="C71" s="99"/>
      <c r="D71" s="100"/>
      <c r="E71" s="84"/>
      <c r="F71" s="27"/>
      <c r="G71" s="28"/>
      <c r="H71" s="23">
        <f t="shared" si="4"/>
        <v>0</v>
      </c>
      <c r="I71" s="28"/>
      <c r="J71" s="28"/>
      <c r="K71" s="28"/>
      <c r="L71" s="28"/>
      <c r="M71" s="28"/>
      <c r="N71" s="28"/>
      <c r="O71" s="28"/>
      <c r="P71" s="23">
        <f t="shared" si="5"/>
        <v>0</v>
      </c>
      <c r="Q71" s="24" t="str">
        <f t="shared" si="6"/>
        <v/>
      </c>
      <c r="R71" s="53"/>
      <c r="S71" s="34"/>
      <c r="T71" s="37">
        <f t="shared" si="10"/>
        <v>0</v>
      </c>
      <c r="V71" s="79" t="str">
        <f t="shared" si="7"/>
        <v/>
      </c>
      <c r="W71" s="79" t="str">
        <f>IF(AND(B71="",E71=""),"ok",IF(AND(B71="Úvodné podklady projektu pozemkových úprav",OR(E71={"Zriaďovanie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úprav"})),"ok",IF(AND(B71="Návrh nového usporiadania v obvode projektu pozemkových úprav",OR(E71={"Zásady umiestnenia nových pozemkov";"Plán spoločných a verejných zariadení a opatrení";"Rozdeľovací plán vo forme umiestňovacieho a vytyčovacieho plánu"})),"ok",IF(AND(B71="Vykonanie projektu pozemkových úprav",OR(E71={"Postup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1" s="79">
        <f t="shared" si="8"/>
        <v>0</v>
      </c>
      <c r="Y71" s="79" t="str">
        <f t="shared" si="9"/>
        <v>ok</v>
      </c>
    </row>
    <row r="72" spans="1:25" ht="24.95" customHeight="1" x14ac:dyDescent="0.2">
      <c r="A72" s="58">
        <v>56</v>
      </c>
      <c r="B72" s="98"/>
      <c r="C72" s="99"/>
      <c r="D72" s="100"/>
      <c r="E72" s="84"/>
      <c r="F72" s="27"/>
      <c r="G72" s="28"/>
      <c r="H72" s="23">
        <f t="shared" si="4"/>
        <v>0</v>
      </c>
      <c r="I72" s="28"/>
      <c r="J72" s="28"/>
      <c r="K72" s="28"/>
      <c r="L72" s="28"/>
      <c r="M72" s="28"/>
      <c r="N72" s="28"/>
      <c r="O72" s="28"/>
      <c r="P72" s="23">
        <f t="shared" si="5"/>
        <v>0</v>
      </c>
      <c r="Q72" s="24" t="str">
        <f t="shared" si="6"/>
        <v/>
      </c>
      <c r="R72" s="53"/>
      <c r="S72" s="34"/>
      <c r="T72" s="37">
        <f t="shared" si="10"/>
        <v>0</v>
      </c>
      <c r="V72" s="79" t="str">
        <f t="shared" si="7"/>
        <v/>
      </c>
      <c r="W72" s="79" t="str">
        <f>IF(AND(B72="",E72=""),"ok",IF(AND(B72="Úvodné podklady projektu pozemkových úprav",OR(E72={"Zriaďovanie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úprav"})),"ok",IF(AND(B72="Návrh nového usporiadania v obvode projektu pozemkových úprav",OR(E72={"Zásady umiestnenia nových pozemkov";"Plán spoločných a verejných zariadení a opatrení";"Rozdeľovací plán vo forme umiestňovacieho a vytyčovacieho plánu"})),"ok",IF(AND(B72="Vykonanie projektu pozemkových úprav",OR(E72={"Postup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2" s="79">
        <f t="shared" si="8"/>
        <v>0</v>
      </c>
      <c r="Y72" s="79" t="str">
        <f t="shared" si="9"/>
        <v>ok</v>
      </c>
    </row>
    <row r="73" spans="1:25" ht="24.95" customHeight="1" x14ac:dyDescent="0.2">
      <c r="A73" s="58">
        <v>57</v>
      </c>
      <c r="B73" s="98"/>
      <c r="C73" s="99"/>
      <c r="D73" s="100"/>
      <c r="E73" s="84"/>
      <c r="F73" s="27"/>
      <c r="G73" s="28"/>
      <c r="H73" s="23">
        <f t="shared" si="4"/>
        <v>0</v>
      </c>
      <c r="I73" s="28"/>
      <c r="J73" s="28"/>
      <c r="K73" s="28"/>
      <c r="L73" s="28"/>
      <c r="M73" s="28"/>
      <c r="N73" s="28"/>
      <c r="O73" s="28"/>
      <c r="P73" s="23">
        <f t="shared" si="5"/>
        <v>0</v>
      </c>
      <c r="Q73" s="24" t="str">
        <f t="shared" si="6"/>
        <v/>
      </c>
      <c r="R73" s="53"/>
      <c r="S73" s="34"/>
      <c r="T73" s="37">
        <f t="shared" si="10"/>
        <v>0</v>
      </c>
      <c r="V73" s="79" t="str">
        <f t="shared" si="7"/>
        <v/>
      </c>
      <c r="W73" s="79" t="str">
        <f>IF(AND(B73="",E73=""),"ok",IF(AND(B73="Úvodné podklady projektu pozemkových úprav",OR(E73={"Zriaďovanie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úprav"})),"ok",IF(AND(B73="Návrh nového usporiadania v obvode projektu pozemkových úprav",OR(E73={"Zásady umiestnenia nových pozemkov";"Plán spoločných a verejných zariadení a opatrení";"Rozdeľovací plán vo forme umiestňovacieho a vytyčovacieho plánu"})),"ok",IF(AND(B73="Vykonanie projektu pozemkových úprav",OR(E73={"Postup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3" s="79">
        <f t="shared" si="8"/>
        <v>0</v>
      </c>
      <c r="Y73" s="79" t="str">
        <f t="shared" si="9"/>
        <v>ok</v>
      </c>
    </row>
    <row r="74" spans="1:25" ht="24.95" customHeight="1" x14ac:dyDescent="0.2">
      <c r="A74" s="58">
        <v>58</v>
      </c>
      <c r="B74" s="98"/>
      <c r="C74" s="99"/>
      <c r="D74" s="100"/>
      <c r="E74" s="84"/>
      <c r="F74" s="27"/>
      <c r="G74" s="28"/>
      <c r="H74" s="23">
        <f t="shared" si="4"/>
        <v>0</v>
      </c>
      <c r="I74" s="28"/>
      <c r="J74" s="28"/>
      <c r="K74" s="28"/>
      <c r="L74" s="28"/>
      <c r="M74" s="28"/>
      <c r="N74" s="28"/>
      <c r="O74" s="28"/>
      <c r="P74" s="23">
        <f t="shared" si="5"/>
        <v>0</v>
      </c>
      <c r="Q74" s="24" t="str">
        <f t="shared" si="6"/>
        <v/>
      </c>
      <c r="R74" s="53"/>
      <c r="S74" s="34"/>
      <c r="T74" s="37">
        <f t="shared" si="10"/>
        <v>0</v>
      </c>
      <c r="V74" s="79" t="str">
        <f t="shared" si="7"/>
        <v/>
      </c>
      <c r="W74" s="79" t="str">
        <f>IF(AND(B74="",E74=""),"ok",IF(AND(B74="Úvodné podklady projektu pozemkových úprav",OR(E74={"Zriaďovanie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úprav"})),"ok",IF(AND(B74="Návrh nového usporiadania v obvode projektu pozemkových úprav",OR(E74={"Zásady umiestnenia nových pozemkov";"Plán spoločných a verejných zariadení a opatrení";"Rozdeľovací plán vo forme umiestňovacieho a vytyčovacieho plánu"})),"ok",IF(AND(B74="Vykonanie projektu pozemkových úprav",OR(E74={"Postup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4" s="79">
        <f t="shared" si="8"/>
        <v>0</v>
      </c>
      <c r="Y74" s="79" t="str">
        <f t="shared" si="9"/>
        <v>ok</v>
      </c>
    </row>
    <row r="75" spans="1:25" ht="24.95" customHeight="1" x14ac:dyDescent="0.2">
      <c r="A75" s="58">
        <v>59</v>
      </c>
      <c r="B75" s="98"/>
      <c r="C75" s="99"/>
      <c r="D75" s="100"/>
      <c r="E75" s="84"/>
      <c r="F75" s="27"/>
      <c r="G75" s="28"/>
      <c r="H75" s="23">
        <f t="shared" si="4"/>
        <v>0</v>
      </c>
      <c r="I75" s="28"/>
      <c r="J75" s="28"/>
      <c r="K75" s="28"/>
      <c r="L75" s="28"/>
      <c r="M75" s="28"/>
      <c r="N75" s="28"/>
      <c r="O75" s="28"/>
      <c r="P75" s="23">
        <f t="shared" si="5"/>
        <v>0</v>
      </c>
      <c r="Q75" s="24" t="str">
        <f t="shared" si="6"/>
        <v/>
      </c>
      <c r="R75" s="53"/>
      <c r="S75" s="34"/>
      <c r="T75" s="37">
        <f t="shared" si="10"/>
        <v>0</v>
      </c>
      <c r="V75" s="79" t="str">
        <f t="shared" si="7"/>
        <v/>
      </c>
      <c r="W75" s="79" t="str">
        <f>IF(AND(B75="",E75=""),"ok",IF(AND(B75="Úvodné podklady projektu pozemkových úprav",OR(E75={"Zriaďovanie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úprav"})),"ok",IF(AND(B75="Návrh nového usporiadania v obvode projektu pozemkových úprav",OR(E75={"Zásady umiestnenia nových pozemkov";"Plán spoločných a verejných zariadení a opatrení";"Rozdeľovací plán vo forme umiestňovacieho a vytyčovacieho plánu"})),"ok",IF(AND(B75="Vykonanie projektu pozemkových úprav",OR(E75={"Postup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5" s="79">
        <f t="shared" si="8"/>
        <v>0</v>
      </c>
      <c r="Y75" s="79" t="str">
        <f t="shared" si="9"/>
        <v>ok</v>
      </c>
    </row>
    <row r="76" spans="1:25" ht="24.95" customHeight="1" x14ac:dyDescent="0.2">
      <c r="A76" s="58">
        <v>60</v>
      </c>
      <c r="B76" s="98"/>
      <c r="C76" s="99"/>
      <c r="D76" s="100"/>
      <c r="E76" s="84"/>
      <c r="F76" s="27"/>
      <c r="G76" s="28"/>
      <c r="H76" s="23">
        <f t="shared" si="4"/>
        <v>0</v>
      </c>
      <c r="I76" s="28"/>
      <c r="J76" s="28"/>
      <c r="K76" s="28"/>
      <c r="L76" s="28"/>
      <c r="M76" s="28"/>
      <c r="N76" s="28"/>
      <c r="O76" s="28"/>
      <c r="P76" s="23">
        <f t="shared" si="5"/>
        <v>0</v>
      </c>
      <c r="Q76" s="24" t="str">
        <f t="shared" si="6"/>
        <v/>
      </c>
      <c r="R76" s="53"/>
      <c r="S76" s="34"/>
      <c r="T76" s="37">
        <f t="shared" si="10"/>
        <v>0</v>
      </c>
      <c r="V76" s="79" t="str">
        <f t="shared" si="7"/>
        <v/>
      </c>
      <c r="W76" s="79" t="str">
        <f>IF(AND(B76="",E76=""),"ok",IF(AND(B76="Úvodné podklady projektu pozemkových úprav",OR(E76={"Zriaďovanie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úprav"})),"ok",IF(AND(B76="Návrh nového usporiadania v obvode projektu pozemkových úprav",OR(E76={"Zásady umiestnenia nových pozemkov";"Plán spoločných a verejných zariadení a opatrení";"Rozdeľovací plán vo forme umiestňovacieho a vytyčovacieho plánu"})),"ok",IF(AND(B76="Vykonanie projektu pozemkových úprav",OR(E76={"Postup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6" s="79">
        <f t="shared" si="8"/>
        <v>0</v>
      </c>
      <c r="Y76" s="79" t="str">
        <f t="shared" si="9"/>
        <v>ok</v>
      </c>
    </row>
    <row r="77" spans="1:25" ht="24.95" customHeight="1" x14ac:dyDescent="0.2">
      <c r="A77" s="58">
        <v>61</v>
      </c>
      <c r="B77" s="98"/>
      <c r="C77" s="99"/>
      <c r="D77" s="100"/>
      <c r="E77" s="84"/>
      <c r="F77" s="27"/>
      <c r="G77" s="28"/>
      <c r="H77" s="23">
        <f t="shared" si="4"/>
        <v>0</v>
      </c>
      <c r="I77" s="28"/>
      <c r="J77" s="28"/>
      <c r="K77" s="28"/>
      <c r="L77" s="28"/>
      <c r="M77" s="28"/>
      <c r="N77" s="28"/>
      <c r="O77" s="28"/>
      <c r="P77" s="23">
        <f t="shared" si="5"/>
        <v>0</v>
      </c>
      <c r="Q77" s="24" t="str">
        <f t="shared" si="6"/>
        <v/>
      </c>
      <c r="R77" s="53"/>
      <c r="S77" s="34"/>
      <c r="T77" s="37">
        <f t="shared" si="10"/>
        <v>0</v>
      </c>
      <c r="V77" s="79" t="str">
        <f t="shared" si="7"/>
        <v/>
      </c>
      <c r="W77" s="79" t="str">
        <f>IF(AND(B77="",E77=""),"ok",IF(AND(B77="Úvodné podklady projektu pozemkových úprav",OR(E77={"Zriaďovanie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úprav"})),"ok",IF(AND(B77="Návrh nového usporiadania v obvode projektu pozemkových úprav",OR(E77={"Zásady umiestnenia nových pozemkov";"Plán spoločných a verejných zariadení a opatrení";"Rozdeľovací plán vo forme umiestňovacieho a vytyčovacieho plánu"})),"ok",IF(AND(B77="Vykonanie projektu pozemkových úprav",OR(E77={"Postup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7" s="79">
        <f t="shared" si="8"/>
        <v>0</v>
      </c>
      <c r="Y77" s="79" t="str">
        <f t="shared" si="9"/>
        <v>ok</v>
      </c>
    </row>
    <row r="78" spans="1:25" ht="24.95" customHeight="1" x14ac:dyDescent="0.2">
      <c r="A78" s="58">
        <v>62</v>
      </c>
      <c r="B78" s="98"/>
      <c r="C78" s="99"/>
      <c r="D78" s="100"/>
      <c r="E78" s="84"/>
      <c r="F78" s="27"/>
      <c r="G78" s="28"/>
      <c r="H78" s="23">
        <f t="shared" si="4"/>
        <v>0</v>
      </c>
      <c r="I78" s="28"/>
      <c r="J78" s="28"/>
      <c r="K78" s="28"/>
      <c r="L78" s="28"/>
      <c r="M78" s="28"/>
      <c r="N78" s="28"/>
      <c r="O78" s="28"/>
      <c r="P78" s="23">
        <f t="shared" si="5"/>
        <v>0</v>
      </c>
      <c r="Q78" s="24" t="str">
        <f t="shared" si="6"/>
        <v/>
      </c>
      <c r="R78" s="53"/>
      <c r="S78" s="34"/>
      <c r="T78" s="37">
        <f t="shared" si="10"/>
        <v>0</v>
      </c>
      <c r="V78" s="79" t="str">
        <f t="shared" si="7"/>
        <v/>
      </c>
      <c r="W78" s="79" t="str">
        <f>IF(AND(B78="",E78=""),"ok",IF(AND(B78="Úvodné podklady projektu pozemkových úprav",OR(E78={"Zriaďovanie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úprav"})),"ok",IF(AND(B78="Návrh nového usporiadania v obvode projektu pozemkových úprav",OR(E78={"Zásady umiestnenia nových pozemkov";"Plán spoločných a verejných zariadení a opatrení";"Rozdeľovací plán vo forme umiestňovacieho a vytyčovacieho plánu"})),"ok",IF(AND(B78="Vykonanie projektu pozemkových úprav",OR(E78={"Postup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8" s="79">
        <f t="shared" si="8"/>
        <v>0</v>
      </c>
      <c r="Y78" s="79" t="str">
        <f t="shared" si="9"/>
        <v>ok</v>
      </c>
    </row>
    <row r="79" spans="1:25" ht="24.95" customHeight="1" x14ac:dyDescent="0.2">
      <c r="A79" s="58">
        <v>63</v>
      </c>
      <c r="B79" s="98"/>
      <c r="C79" s="99"/>
      <c r="D79" s="100"/>
      <c r="E79" s="84"/>
      <c r="F79" s="27"/>
      <c r="G79" s="28"/>
      <c r="H79" s="23">
        <f t="shared" si="4"/>
        <v>0</v>
      </c>
      <c r="I79" s="28"/>
      <c r="J79" s="28"/>
      <c r="K79" s="28"/>
      <c r="L79" s="28"/>
      <c r="M79" s="28"/>
      <c r="N79" s="28"/>
      <c r="O79" s="28"/>
      <c r="P79" s="23">
        <f t="shared" si="5"/>
        <v>0</v>
      </c>
      <c r="Q79" s="24" t="str">
        <f t="shared" si="6"/>
        <v/>
      </c>
      <c r="R79" s="53"/>
      <c r="S79" s="34"/>
      <c r="T79" s="37">
        <f t="shared" si="10"/>
        <v>0</v>
      </c>
      <c r="V79" s="79" t="str">
        <f t="shared" si="7"/>
        <v/>
      </c>
      <c r="W79" s="79" t="str">
        <f>IF(AND(B79="",E79=""),"ok",IF(AND(B79="Úvodné podklady projektu pozemkových úprav",OR(E79={"Zriaďovanie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úprav"})),"ok",IF(AND(B79="Návrh nového usporiadania v obvode projektu pozemkových úprav",OR(E79={"Zásady umiestnenia nových pozemkov";"Plán spoločných a verejných zariadení a opatrení";"Rozdeľovací plán vo forme umiestňovacieho a vytyčovacieho plánu"})),"ok",IF(AND(B79="Vykonanie projektu pozemkových úprav",OR(E79={"Postup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79" s="79">
        <f t="shared" si="8"/>
        <v>0</v>
      </c>
      <c r="Y79" s="79" t="str">
        <f t="shared" si="9"/>
        <v>ok</v>
      </c>
    </row>
    <row r="80" spans="1:25" ht="24.95" customHeight="1" x14ac:dyDescent="0.2">
      <c r="A80" s="58">
        <v>64</v>
      </c>
      <c r="B80" s="98"/>
      <c r="C80" s="99"/>
      <c r="D80" s="100"/>
      <c r="E80" s="84"/>
      <c r="F80" s="27"/>
      <c r="G80" s="28"/>
      <c r="H80" s="23">
        <f t="shared" si="4"/>
        <v>0</v>
      </c>
      <c r="I80" s="28"/>
      <c r="J80" s="28"/>
      <c r="K80" s="28"/>
      <c r="L80" s="28"/>
      <c r="M80" s="28"/>
      <c r="N80" s="28"/>
      <c r="O80" s="28"/>
      <c r="P80" s="23">
        <f t="shared" si="5"/>
        <v>0</v>
      </c>
      <c r="Q80" s="24" t="str">
        <f t="shared" si="6"/>
        <v/>
      </c>
      <c r="R80" s="53"/>
      <c r="S80" s="34"/>
      <c r="T80" s="37">
        <f t="shared" si="10"/>
        <v>0</v>
      </c>
      <c r="V80" s="79" t="str">
        <f t="shared" si="7"/>
        <v/>
      </c>
      <c r="W80" s="79" t="str">
        <f>IF(AND(B80="",E80=""),"ok",IF(AND(B80="Úvodné podklady projektu pozemkových úprav",OR(E80={"Zriaďovanie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úprav"})),"ok",IF(AND(B80="Návrh nového usporiadania v obvode projektu pozemkových úprav",OR(E80={"Zásady umiestnenia nových pozemkov";"Plán spoločných a verejných zariadení a opatrení";"Rozdeľovací plán vo forme umiestňovacieho a vytyčovacieho plánu"})),"ok",IF(AND(B80="Vykonanie projektu pozemkových úprav",OR(E80={"Postup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0" s="79">
        <f t="shared" si="8"/>
        <v>0</v>
      </c>
      <c r="Y80" s="79" t="str">
        <f t="shared" si="9"/>
        <v>ok</v>
      </c>
    </row>
    <row r="81" spans="1:25" ht="24.95" customHeight="1" x14ac:dyDescent="0.2">
      <c r="A81" s="58">
        <v>65</v>
      </c>
      <c r="B81" s="98"/>
      <c r="C81" s="99"/>
      <c r="D81" s="100"/>
      <c r="E81" s="84"/>
      <c r="F81" s="27"/>
      <c r="G81" s="28"/>
      <c r="H81" s="23">
        <f t="shared" ref="H81:H127" si="11">ROUNDDOWN(F81*G81,2)</f>
        <v>0</v>
      </c>
      <c r="I81" s="28"/>
      <c r="J81" s="28"/>
      <c r="K81" s="28"/>
      <c r="L81" s="28"/>
      <c r="M81" s="28"/>
      <c r="N81" s="28"/>
      <c r="O81" s="28"/>
      <c r="P81" s="23">
        <f t="shared" si="5"/>
        <v>0</v>
      </c>
      <c r="Q81" s="24" t="str">
        <f t="shared" si="6"/>
        <v/>
      </c>
      <c r="R81" s="53"/>
      <c r="S81" s="34"/>
      <c r="T81" s="37">
        <f t="shared" ref="T81:T112" si="12">P81-S81</f>
        <v>0</v>
      </c>
      <c r="V81" s="79" t="str">
        <f t="shared" si="7"/>
        <v/>
      </c>
      <c r="W81" s="79" t="str">
        <f>IF(AND(B81="",E81=""),"ok",IF(AND(B81="Úvodné podklady projektu pozemkových úprav",OR(E81={"Zriaďovanie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úprav"})),"ok",IF(AND(B81="Návrh nového usporiadania v obvode projektu pozemkových úprav",OR(E81={"Zásady umiestnenia nových pozemkov";"Plán spoločných a verejných zariadení a opatrení";"Rozdeľovací plán vo forme umiestňovacieho a vytyčovacieho plánu"})),"ok",IF(AND(B81="Vykonanie projektu pozemkových úprav",OR(E81={"Postup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1" s="79">
        <f t="shared" si="8"/>
        <v>0</v>
      </c>
      <c r="Y81" s="79" t="str">
        <f t="shared" si="9"/>
        <v>ok</v>
      </c>
    </row>
    <row r="82" spans="1:25" ht="24.95" customHeight="1" x14ac:dyDescent="0.2">
      <c r="A82" s="58">
        <v>66</v>
      </c>
      <c r="B82" s="98"/>
      <c r="C82" s="99"/>
      <c r="D82" s="100"/>
      <c r="E82" s="84"/>
      <c r="F82" s="27"/>
      <c r="G82" s="28"/>
      <c r="H82" s="23">
        <f t="shared" si="11"/>
        <v>0</v>
      </c>
      <c r="I82" s="28"/>
      <c r="J82" s="28"/>
      <c r="K82" s="28"/>
      <c r="L82" s="28"/>
      <c r="M82" s="28"/>
      <c r="N82" s="28"/>
      <c r="O82" s="28"/>
      <c r="P82" s="23">
        <f t="shared" ref="P82:P127" si="13">SUM(I82:O82)</f>
        <v>0</v>
      </c>
      <c r="Q82" s="24" t="str">
        <f t="shared" ref="Q82:Q127" si="14">IF(ROUNDDOWN(F82*G82,2)-ROUNDDOWN(SUM(I82:O82),2)=0,"","zlý súčet")</f>
        <v/>
      </c>
      <c r="R82" s="53"/>
      <c r="S82" s="34"/>
      <c r="T82" s="37">
        <f t="shared" si="12"/>
        <v>0</v>
      </c>
      <c r="V82" s="79" t="str">
        <f t="shared" ref="V82:V127" si="15">IF(B82="","",IF(B82="Úvodné podklady projektu pozemkových úprav","Uvodne_podklady",IF(B82="Návrh nového usporiadania v obvode projektu pozemkových úprav","Nove_usporiadanie",IF(B82="Vykonanie projektu pozemkových úprav","Vykonanie_projektu","cc"))))</f>
        <v/>
      </c>
      <c r="W82" s="79" t="str">
        <f>IF(AND(B82="",E82=""),"ok",IF(AND(B82="Úvodné podklady projektu pozemkových úprav",OR(E82={"Zriaďovanie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úprav"})),"ok",IF(AND(B82="Návrh nového usporiadania v obvode projektu pozemkových úprav",OR(E82={"Zásady umiestnenia nových pozemkov";"Plán spoločných a verejných zariadení a opatrení";"Rozdeľovací plán vo forme umiestňovacieho a vytyčovacieho plánu"})),"ok",IF(AND(B82="Vykonanie projektu pozemkových úprav",OR(E82={"Postup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2" s="79">
        <f t="shared" ref="X82:X127" si="16">IF(W82="chyba",1,0)</f>
        <v>0</v>
      </c>
      <c r="Y82" s="79" t="str">
        <f t="shared" ref="Y82:Y127" si="17">IF(AND(B82="",E82="",OR(H82&gt;0,P82&gt;0)),"chyba","ok")</f>
        <v>ok</v>
      </c>
    </row>
    <row r="83" spans="1:25" ht="24.95" customHeight="1" x14ac:dyDescent="0.2">
      <c r="A83" s="58">
        <v>67</v>
      </c>
      <c r="B83" s="98"/>
      <c r="C83" s="99"/>
      <c r="D83" s="100"/>
      <c r="E83" s="84"/>
      <c r="F83" s="27"/>
      <c r="G83" s="28"/>
      <c r="H83" s="23">
        <f t="shared" si="11"/>
        <v>0</v>
      </c>
      <c r="I83" s="28"/>
      <c r="J83" s="28"/>
      <c r="K83" s="28"/>
      <c r="L83" s="28"/>
      <c r="M83" s="28"/>
      <c r="N83" s="28"/>
      <c r="O83" s="28"/>
      <c r="P83" s="23">
        <f t="shared" si="13"/>
        <v>0</v>
      </c>
      <c r="Q83" s="24" t="str">
        <f t="shared" si="14"/>
        <v/>
      </c>
      <c r="R83" s="53"/>
      <c r="S83" s="34"/>
      <c r="T83" s="37">
        <f t="shared" si="12"/>
        <v>0</v>
      </c>
      <c r="V83" s="79" t="str">
        <f t="shared" si="15"/>
        <v/>
      </c>
      <c r="W83" s="79" t="str">
        <f>IF(AND(B83="",E83=""),"ok",IF(AND(B83="Úvodné podklady projektu pozemkových úprav",OR(E83={"Zriaďovanie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úprav"})),"ok",IF(AND(B83="Návrh nového usporiadania v obvode projektu pozemkových úprav",OR(E83={"Zásady umiestnenia nových pozemkov";"Plán spoločných a verejných zariadení a opatrení";"Rozdeľovací plán vo forme umiestňovacieho a vytyčovacieho plánu"})),"ok",IF(AND(B83="Vykonanie projektu pozemkových úprav",OR(E83={"Postup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3" s="79">
        <f t="shared" si="16"/>
        <v>0</v>
      </c>
      <c r="Y83" s="79" t="str">
        <f t="shared" si="17"/>
        <v>ok</v>
      </c>
    </row>
    <row r="84" spans="1:25" ht="24.95" customHeight="1" x14ac:dyDescent="0.2">
      <c r="A84" s="58">
        <v>68</v>
      </c>
      <c r="B84" s="98"/>
      <c r="C84" s="99"/>
      <c r="D84" s="100"/>
      <c r="E84" s="84"/>
      <c r="F84" s="27"/>
      <c r="G84" s="28"/>
      <c r="H84" s="23">
        <f t="shared" si="11"/>
        <v>0</v>
      </c>
      <c r="I84" s="28"/>
      <c r="J84" s="28"/>
      <c r="K84" s="28"/>
      <c r="L84" s="28"/>
      <c r="M84" s="28"/>
      <c r="N84" s="28"/>
      <c r="O84" s="28"/>
      <c r="P84" s="23">
        <f t="shared" si="13"/>
        <v>0</v>
      </c>
      <c r="Q84" s="24" t="str">
        <f t="shared" si="14"/>
        <v/>
      </c>
      <c r="R84" s="53"/>
      <c r="S84" s="34"/>
      <c r="T84" s="37">
        <f t="shared" si="12"/>
        <v>0</v>
      </c>
      <c r="V84" s="79" t="str">
        <f t="shared" si="15"/>
        <v/>
      </c>
      <c r="W84" s="79" t="str">
        <f>IF(AND(B84="",E84=""),"ok",IF(AND(B84="Úvodné podklady projektu pozemkových úprav",OR(E84={"Zriaďovanie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úprav"})),"ok",IF(AND(B84="Návrh nového usporiadania v obvode projektu pozemkových úprav",OR(E84={"Zásady umiestnenia nových pozemkov";"Plán spoločných a verejných zariadení a opatrení";"Rozdeľovací plán vo forme umiestňovacieho a vytyčovacieho plánu"})),"ok",IF(AND(B84="Vykonanie projektu pozemkových úprav",OR(E84={"Postup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4" s="79">
        <f t="shared" si="16"/>
        <v>0</v>
      </c>
      <c r="Y84" s="79" t="str">
        <f t="shared" si="17"/>
        <v>ok</v>
      </c>
    </row>
    <row r="85" spans="1:25" ht="24.95" customHeight="1" x14ac:dyDescent="0.2">
      <c r="A85" s="58">
        <v>69</v>
      </c>
      <c r="B85" s="98"/>
      <c r="C85" s="99"/>
      <c r="D85" s="100"/>
      <c r="E85" s="84"/>
      <c r="F85" s="27"/>
      <c r="G85" s="28"/>
      <c r="H85" s="23">
        <f t="shared" si="11"/>
        <v>0</v>
      </c>
      <c r="I85" s="28"/>
      <c r="J85" s="28"/>
      <c r="K85" s="28"/>
      <c r="L85" s="28"/>
      <c r="M85" s="28"/>
      <c r="N85" s="28"/>
      <c r="O85" s="28"/>
      <c r="P85" s="23">
        <f t="shared" si="13"/>
        <v>0</v>
      </c>
      <c r="Q85" s="24" t="str">
        <f t="shared" si="14"/>
        <v/>
      </c>
      <c r="R85" s="53"/>
      <c r="S85" s="34"/>
      <c r="T85" s="37">
        <f t="shared" si="12"/>
        <v>0</v>
      </c>
      <c r="V85" s="79" t="str">
        <f t="shared" si="15"/>
        <v/>
      </c>
      <c r="W85" s="79" t="str">
        <f>IF(AND(B85="",E85=""),"ok",IF(AND(B85="Úvodné podklady projektu pozemkových úprav",OR(E85={"Zriaďovanie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úprav"})),"ok",IF(AND(B85="Návrh nového usporiadania v obvode projektu pozemkových úprav",OR(E85={"Zásady umiestnenia nových pozemkov";"Plán spoločných a verejných zariadení a opatrení";"Rozdeľovací plán vo forme umiestňovacieho a vytyčovacieho plánu"})),"ok",IF(AND(B85="Vykonanie projektu pozemkových úprav",OR(E85={"Postup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5" s="79">
        <f t="shared" si="16"/>
        <v>0</v>
      </c>
      <c r="Y85" s="79" t="str">
        <f t="shared" si="17"/>
        <v>ok</v>
      </c>
    </row>
    <row r="86" spans="1:25" ht="24.95" customHeight="1" x14ac:dyDescent="0.2">
      <c r="A86" s="58">
        <v>70</v>
      </c>
      <c r="B86" s="98"/>
      <c r="C86" s="99"/>
      <c r="D86" s="100"/>
      <c r="E86" s="84"/>
      <c r="F86" s="27"/>
      <c r="G86" s="28"/>
      <c r="H86" s="23">
        <f t="shared" si="11"/>
        <v>0</v>
      </c>
      <c r="I86" s="28"/>
      <c r="J86" s="28"/>
      <c r="K86" s="28"/>
      <c r="L86" s="28"/>
      <c r="M86" s="28"/>
      <c r="N86" s="28"/>
      <c r="O86" s="28"/>
      <c r="P86" s="23">
        <f t="shared" si="13"/>
        <v>0</v>
      </c>
      <c r="Q86" s="24" t="str">
        <f t="shared" si="14"/>
        <v/>
      </c>
      <c r="R86" s="53"/>
      <c r="S86" s="34"/>
      <c r="T86" s="37">
        <f t="shared" si="12"/>
        <v>0</v>
      </c>
      <c r="V86" s="79" t="str">
        <f t="shared" si="15"/>
        <v/>
      </c>
      <c r="W86" s="79" t="str">
        <f>IF(AND(B86="",E86=""),"ok",IF(AND(B86="Úvodné podklady projektu pozemkových úprav",OR(E86={"Zriaďovanie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úprav"})),"ok",IF(AND(B86="Návrh nového usporiadania v obvode projektu pozemkových úprav",OR(E86={"Zásady umiestnenia nových pozemkov";"Plán spoločných a verejných zariadení a opatrení";"Rozdeľovací plán vo forme umiestňovacieho a vytyčovacieho plánu"})),"ok",IF(AND(B86="Vykonanie projektu pozemkových úprav",OR(E86={"Postup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6" s="79">
        <f t="shared" si="16"/>
        <v>0</v>
      </c>
      <c r="Y86" s="79" t="str">
        <f t="shared" si="17"/>
        <v>ok</v>
      </c>
    </row>
    <row r="87" spans="1:25" ht="24.95" customHeight="1" x14ac:dyDescent="0.2">
      <c r="A87" s="58">
        <v>71</v>
      </c>
      <c r="B87" s="98"/>
      <c r="C87" s="99"/>
      <c r="D87" s="100"/>
      <c r="E87" s="84"/>
      <c r="F87" s="27"/>
      <c r="G87" s="28"/>
      <c r="H87" s="23">
        <f t="shared" si="11"/>
        <v>0</v>
      </c>
      <c r="I87" s="28"/>
      <c r="J87" s="28"/>
      <c r="K87" s="28"/>
      <c r="L87" s="28"/>
      <c r="M87" s="28"/>
      <c r="N87" s="28"/>
      <c r="O87" s="28"/>
      <c r="P87" s="23">
        <f t="shared" si="13"/>
        <v>0</v>
      </c>
      <c r="Q87" s="24" t="str">
        <f t="shared" si="14"/>
        <v/>
      </c>
      <c r="R87" s="53"/>
      <c r="S87" s="34"/>
      <c r="T87" s="37">
        <f t="shared" si="12"/>
        <v>0</v>
      </c>
      <c r="V87" s="79" t="str">
        <f t="shared" si="15"/>
        <v/>
      </c>
      <c r="W87" s="79" t="str">
        <f>IF(AND(B87="",E87=""),"ok",IF(AND(B87="Úvodné podklady projektu pozemkových úprav",OR(E87={"Zriaďovanie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úprav"})),"ok",IF(AND(B87="Návrh nového usporiadania v obvode projektu pozemkových úprav",OR(E87={"Zásady umiestnenia nových pozemkov";"Plán spoločných a verejných zariadení a opatrení";"Rozdeľovací plán vo forme umiestňovacieho a vytyčovacieho plánu"})),"ok",IF(AND(B87="Vykonanie projektu pozemkových úprav",OR(E87={"Postup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7" s="79">
        <f t="shared" si="16"/>
        <v>0</v>
      </c>
      <c r="Y87" s="79" t="str">
        <f t="shared" si="17"/>
        <v>ok</v>
      </c>
    </row>
    <row r="88" spans="1:25" ht="24.95" customHeight="1" x14ac:dyDescent="0.2">
      <c r="A88" s="58">
        <v>72</v>
      </c>
      <c r="B88" s="98"/>
      <c r="C88" s="99"/>
      <c r="D88" s="100"/>
      <c r="E88" s="84"/>
      <c r="F88" s="27"/>
      <c r="G88" s="28"/>
      <c r="H88" s="23">
        <f t="shared" si="11"/>
        <v>0</v>
      </c>
      <c r="I88" s="28"/>
      <c r="J88" s="28"/>
      <c r="K88" s="28"/>
      <c r="L88" s="28"/>
      <c r="M88" s="28"/>
      <c r="N88" s="28"/>
      <c r="O88" s="28"/>
      <c r="P88" s="23">
        <f t="shared" si="13"/>
        <v>0</v>
      </c>
      <c r="Q88" s="24" t="str">
        <f t="shared" si="14"/>
        <v/>
      </c>
      <c r="R88" s="53"/>
      <c r="S88" s="34"/>
      <c r="T88" s="37">
        <f t="shared" si="12"/>
        <v>0</v>
      </c>
      <c r="V88" s="79" t="str">
        <f t="shared" si="15"/>
        <v/>
      </c>
      <c r="W88" s="79" t="str">
        <f>IF(AND(B88="",E88=""),"ok",IF(AND(B88="Úvodné podklady projektu pozemkových úprav",OR(E88={"Zriaďovanie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úprav"})),"ok",IF(AND(B88="Návrh nového usporiadania v obvode projektu pozemkových úprav",OR(E88={"Zásady umiestnenia nových pozemkov";"Plán spoločných a verejných zariadení a opatrení";"Rozdeľovací plán vo forme umiestňovacieho a vytyčovacieho plánu"})),"ok",IF(AND(B88="Vykonanie projektu pozemkových úprav",OR(E88={"Postup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8" s="79">
        <f t="shared" si="16"/>
        <v>0</v>
      </c>
      <c r="Y88" s="79" t="str">
        <f t="shared" si="17"/>
        <v>ok</v>
      </c>
    </row>
    <row r="89" spans="1:25" ht="24.95" customHeight="1" x14ac:dyDescent="0.2">
      <c r="A89" s="58">
        <v>73</v>
      </c>
      <c r="B89" s="98"/>
      <c r="C89" s="99"/>
      <c r="D89" s="100"/>
      <c r="E89" s="84"/>
      <c r="F89" s="27"/>
      <c r="G89" s="28"/>
      <c r="H89" s="23">
        <f t="shared" si="11"/>
        <v>0</v>
      </c>
      <c r="I89" s="28"/>
      <c r="J89" s="28"/>
      <c r="K89" s="28"/>
      <c r="L89" s="28"/>
      <c r="M89" s="28"/>
      <c r="N89" s="28"/>
      <c r="O89" s="28"/>
      <c r="P89" s="23">
        <f t="shared" si="13"/>
        <v>0</v>
      </c>
      <c r="Q89" s="24" t="str">
        <f t="shared" si="14"/>
        <v/>
      </c>
      <c r="R89" s="53"/>
      <c r="S89" s="34"/>
      <c r="T89" s="37">
        <f t="shared" si="12"/>
        <v>0</v>
      </c>
      <c r="V89" s="79" t="str">
        <f t="shared" si="15"/>
        <v/>
      </c>
      <c r="W89" s="79" t="str">
        <f>IF(AND(B89="",E89=""),"ok",IF(AND(B89="Úvodné podklady projektu pozemkových úprav",OR(E89={"Zriaďovanie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úprav"})),"ok",IF(AND(B89="Návrh nového usporiadania v obvode projektu pozemkových úprav",OR(E89={"Zásady umiestnenia nových pozemkov";"Plán spoločných a verejných zariadení a opatrení";"Rozdeľovací plán vo forme umiestňovacieho a vytyčovacieho plánu"})),"ok",IF(AND(B89="Vykonanie projektu pozemkových úprav",OR(E89={"Postup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89" s="79">
        <f t="shared" si="16"/>
        <v>0</v>
      </c>
      <c r="Y89" s="79" t="str">
        <f t="shared" si="17"/>
        <v>ok</v>
      </c>
    </row>
    <row r="90" spans="1:25" ht="24.95" customHeight="1" x14ac:dyDescent="0.2">
      <c r="A90" s="58">
        <v>74</v>
      </c>
      <c r="B90" s="98"/>
      <c r="C90" s="99"/>
      <c r="D90" s="100"/>
      <c r="E90" s="84"/>
      <c r="F90" s="27"/>
      <c r="G90" s="28"/>
      <c r="H90" s="23">
        <f t="shared" si="11"/>
        <v>0</v>
      </c>
      <c r="I90" s="28"/>
      <c r="J90" s="28"/>
      <c r="K90" s="28"/>
      <c r="L90" s="28"/>
      <c r="M90" s="28"/>
      <c r="N90" s="28"/>
      <c r="O90" s="28"/>
      <c r="P90" s="23">
        <f t="shared" si="13"/>
        <v>0</v>
      </c>
      <c r="Q90" s="24" t="str">
        <f t="shared" si="14"/>
        <v/>
      </c>
      <c r="R90" s="53"/>
      <c r="S90" s="34"/>
      <c r="T90" s="37">
        <f t="shared" si="12"/>
        <v>0</v>
      </c>
      <c r="V90" s="79" t="str">
        <f t="shared" si="15"/>
        <v/>
      </c>
      <c r="W90" s="79" t="str">
        <f>IF(AND(B90="",E90=""),"ok",IF(AND(B90="Úvodné podklady projektu pozemkových úprav",OR(E90={"Zriaďovanie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úprav"})),"ok",IF(AND(B90="Návrh nového usporiadania v obvode projektu pozemkových úprav",OR(E90={"Zásady umiestnenia nových pozemkov";"Plán spoločných a verejných zariadení a opatrení";"Rozdeľovací plán vo forme umiestňovacieho a vytyčovacieho plánu"})),"ok",IF(AND(B90="Vykonanie projektu pozemkových úprav",OR(E90={"Postup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0" s="79">
        <f t="shared" si="16"/>
        <v>0</v>
      </c>
      <c r="Y90" s="79" t="str">
        <f t="shared" si="17"/>
        <v>ok</v>
      </c>
    </row>
    <row r="91" spans="1:25" ht="24.95" customHeight="1" x14ac:dyDescent="0.2">
      <c r="A91" s="58">
        <v>75</v>
      </c>
      <c r="B91" s="98"/>
      <c r="C91" s="99"/>
      <c r="D91" s="100"/>
      <c r="E91" s="84"/>
      <c r="F91" s="27"/>
      <c r="G91" s="28"/>
      <c r="H91" s="23">
        <f t="shared" si="11"/>
        <v>0</v>
      </c>
      <c r="I91" s="28"/>
      <c r="J91" s="28"/>
      <c r="K91" s="28"/>
      <c r="L91" s="28"/>
      <c r="M91" s="28"/>
      <c r="N91" s="28"/>
      <c r="O91" s="28"/>
      <c r="P91" s="23">
        <f t="shared" si="13"/>
        <v>0</v>
      </c>
      <c r="Q91" s="24" t="str">
        <f t="shared" si="14"/>
        <v/>
      </c>
      <c r="R91" s="53"/>
      <c r="S91" s="34"/>
      <c r="T91" s="37">
        <f t="shared" si="12"/>
        <v>0</v>
      </c>
      <c r="V91" s="79" t="str">
        <f t="shared" si="15"/>
        <v/>
      </c>
      <c r="W91" s="79" t="str">
        <f>IF(AND(B91="",E91=""),"ok",IF(AND(B91="Úvodné podklady projektu pozemkových úprav",OR(E91={"Zriaďovanie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úprav"})),"ok",IF(AND(B91="Návrh nového usporiadania v obvode projektu pozemkových úprav",OR(E91={"Zásady umiestnenia nových pozemkov";"Plán spoločných a verejných zariadení a opatrení";"Rozdeľovací plán vo forme umiestňovacieho a vytyčovacieho plánu"})),"ok",IF(AND(B91="Vykonanie projektu pozemkových úprav",OR(E91={"Postup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1" s="79">
        <f t="shared" si="16"/>
        <v>0</v>
      </c>
      <c r="Y91" s="79" t="str">
        <f t="shared" si="17"/>
        <v>ok</v>
      </c>
    </row>
    <row r="92" spans="1:25" ht="24.95" customHeight="1" x14ac:dyDescent="0.2">
      <c r="A92" s="58">
        <v>76</v>
      </c>
      <c r="B92" s="98"/>
      <c r="C92" s="99"/>
      <c r="D92" s="100"/>
      <c r="E92" s="84"/>
      <c r="F92" s="27"/>
      <c r="G92" s="28"/>
      <c r="H92" s="23">
        <f t="shared" si="11"/>
        <v>0</v>
      </c>
      <c r="I92" s="28"/>
      <c r="J92" s="28"/>
      <c r="K92" s="28"/>
      <c r="L92" s="28"/>
      <c r="M92" s="28"/>
      <c r="N92" s="28"/>
      <c r="O92" s="28"/>
      <c r="P92" s="23">
        <f t="shared" si="13"/>
        <v>0</v>
      </c>
      <c r="Q92" s="24" t="str">
        <f t="shared" si="14"/>
        <v/>
      </c>
      <c r="R92" s="53"/>
      <c r="S92" s="34"/>
      <c r="T92" s="37">
        <f t="shared" si="12"/>
        <v>0</v>
      </c>
      <c r="V92" s="79" t="str">
        <f t="shared" si="15"/>
        <v/>
      </c>
      <c r="W92" s="79" t="str">
        <f>IF(AND(B92="",E92=""),"ok",IF(AND(B92="Úvodné podklady projektu pozemkových úprav",OR(E92={"Zriaďovanie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úprav"})),"ok",IF(AND(B92="Návrh nového usporiadania v obvode projektu pozemkových úprav",OR(E92={"Zásady umiestnenia nových pozemkov";"Plán spoločných a verejných zariadení a opatrení";"Rozdeľovací plán vo forme umiestňovacieho a vytyčovacieho plánu"})),"ok",IF(AND(B92="Vykonanie projektu pozemkových úprav",OR(E92={"Postup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2" s="79">
        <f t="shared" si="16"/>
        <v>0</v>
      </c>
      <c r="Y92" s="79" t="str">
        <f t="shared" si="17"/>
        <v>ok</v>
      </c>
    </row>
    <row r="93" spans="1:25" ht="24.95" customHeight="1" x14ac:dyDescent="0.2">
      <c r="A93" s="58">
        <v>77</v>
      </c>
      <c r="B93" s="98"/>
      <c r="C93" s="99"/>
      <c r="D93" s="100"/>
      <c r="E93" s="84"/>
      <c r="F93" s="27"/>
      <c r="G93" s="28"/>
      <c r="H93" s="23">
        <f t="shared" si="11"/>
        <v>0</v>
      </c>
      <c r="I93" s="28"/>
      <c r="J93" s="28"/>
      <c r="K93" s="28"/>
      <c r="L93" s="28"/>
      <c r="M93" s="28"/>
      <c r="N93" s="28"/>
      <c r="O93" s="28"/>
      <c r="P93" s="23">
        <f t="shared" si="13"/>
        <v>0</v>
      </c>
      <c r="Q93" s="24" t="str">
        <f t="shared" si="14"/>
        <v/>
      </c>
      <c r="R93" s="53"/>
      <c r="S93" s="34"/>
      <c r="T93" s="37">
        <f t="shared" si="12"/>
        <v>0</v>
      </c>
      <c r="V93" s="79" t="str">
        <f t="shared" si="15"/>
        <v/>
      </c>
      <c r="W93" s="79" t="str">
        <f>IF(AND(B93="",E93=""),"ok",IF(AND(B93="Úvodné podklady projektu pozemkových úprav",OR(E93={"Zriaďovanie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úprav"})),"ok",IF(AND(B93="Návrh nového usporiadania v obvode projektu pozemkových úprav",OR(E93={"Zásady umiestnenia nových pozemkov";"Plán spoločných a verejných zariadení a opatrení";"Rozdeľovací plán vo forme umiestňovacieho a vytyčovacieho plánu"})),"ok",IF(AND(B93="Vykonanie projektu pozemkových úprav",OR(E93={"Postup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3" s="79">
        <f t="shared" si="16"/>
        <v>0</v>
      </c>
      <c r="Y93" s="79" t="str">
        <f t="shared" si="17"/>
        <v>ok</v>
      </c>
    </row>
    <row r="94" spans="1:25" ht="24.95" customHeight="1" x14ac:dyDescent="0.2">
      <c r="A94" s="58">
        <v>78</v>
      </c>
      <c r="B94" s="98"/>
      <c r="C94" s="99"/>
      <c r="D94" s="100"/>
      <c r="E94" s="84"/>
      <c r="F94" s="27"/>
      <c r="G94" s="28"/>
      <c r="H94" s="23">
        <f t="shared" si="11"/>
        <v>0</v>
      </c>
      <c r="I94" s="28"/>
      <c r="J94" s="28"/>
      <c r="K94" s="28"/>
      <c r="L94" s="28"/>
      <c r="M94" s="28"/>
      <c r="N94" s="28"/>
      <c r="O94" s="28"/>
      <c r="P94" s="23">
        <f t="shared" si="13"/>
        <v>0</v>
      </c>
      <c r="Q94" s="24" t="str">
        <f t="shared" si="14"/>
        <v/>
      </c>
      <c r="R94" s="53"/>
      <c r="S94" s="34"/>
      <c r="T94" s="37">
        <f t="shared" si="12"/>
        <v>0</v>
      </c>
      <c r="V94" s="79" t="str">
        <f t="shared" si="15"/>
        <v/>
      </c>
      <c r="W94" s="79" t="str">
        <f>IF(AND(B94="",E94=""),"ok",IF(AND(B94="Úvodné podklady projektu pozemkových úprav",OR(E94={"Zriaďovanie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úprav"})),"ok",IF(AND(B94="Návrh nového usporiadania v obvode projektu pozemkových úprav",OR(E94={"Zásady umiestnenia nových pozemkov";"Plán spoločných a verejných zariadení a opatrení";"Rozdeľovací plán vo forme umiestňovacieho a vytyčovacieho plánu"})),"ok",IF(AND(B94="Vykonanie projektu pozemkových úprav",OR(E94={"Postup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4" s="79">
        <f t="shared" si="16"/>
        <v>0</v>
      </c>
      <c r="Y94" s="79" t="str">
        <f t="shared" si="17"/>
        <v>ok</v>
      </c>
    </row>
    <row r="95" spans="1:25" ht="24.95" customHeight="1" x14ac:dyDescent="0.2">
      <c r="A95" s="58">
        <v>79</v>
      </c>
      <c r="B95" s="98"/>
      <c r="C95" s="99"/>
      <c r="D95" s="100"/>
      <c r="E95" s="84"/>
      <c r="F95" s="27"/>
      <c r="G95" s="28"/>
      <c r="H95" s="23">
        <f t="shared" si="11"/>
        <v>0</v>
      </c>
      <c r="I95" s="28"/>
      <c r="J95" s="28"/>
      <c r="K95" s="28"/>
      <c r="L95" s="28"/>
      <c r="M95" s="28"/>
      <c r="N95" s="28"/>
      <c r="O95" s="28"/>
      <c r="P95" s="23">
        <f t="shared" si="13"/>
        <v>0</v>
      </c>
      <c r="Q95" s="24" t="str">
        <f t="shared" si="14"/>
        <v/>
      </c>
      <c r="R95" s="53"/>
      <c r="S95" s="34"/>
      <c r="T95" s="37">
        <f t="shared" si="12"/>
        <v>0</v>
      </c>
      <c r="V95" s="79" t="str">
        <f t="shared" si="15"/>
        <v/>
      </c>
      <c r="W95" s="79" t="str">
        <f>IF(AND(B95="",E95=""),"ok",IF(AND(B95="Úvodné podklady projektu pozemkových úprav",OR(E95={"Zriaďovanie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úprav"})),"ok",IF(AND(B95="Návrh nového usporiadania v obvode projektu pozemkových úprav",OR(E95={"Zásady umiestnenia nových pozemkov";"Plán spoločných a verejných zariadení a opatrení";"Rozdeľovací plán vo forme umiestňovacieho a vytyčovacieho plánu"})),"ok",IF(AND(B95="Vykonanie projektu pozemkových úprav",OR(E95={"Postup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5" s="79">
        <f t="shared" si="16"/>
        <v>0</v>
      </c>
      <c r="Y95" s="79" t="str">
        <f t="shared" si="17"/>
        <v>ok</v>
      </c>
    </row>
    <row r="96" spans="1:25" ht="24.95" customHeight="1" x14ac:dyDescent="0.2">
      <c r="A96" s="58">
        <v>80</v>
      </c>
      <c r="B96" s="98"/>
      <c r="C96" s="99"/>
      <c r="D96" s="100"/>
      <c r="E96" s="84"/>
      <c r="F96" s="27"/>
      <c r="G96" s="28"/>
      <c r="H96" s="23">
        <f t="shared" si="11"/>
        <v>0</v>
      </c>
      <c r="I96" s="28"/>
      <c r="J96" s="28"/>
      <c r="K96" s="28"/>
      <c r="L96" s="28"/>
      <c r="M96" s="28"/>
      <c r="N96" s="28"/>
      <c r="O96" s="28"/>
      <c r="P96" s="23">
        <f t="shared" si="13"/>
        <v>0</v>
      </c>
      <c r="Q96" s="24" t="str">
        <f t="shared" si="14"/>
        <v/>
      </c>
      <c r="R96" s="53"/>
      <c r="S96" s="34"/>
      <c r="T96" s="37">
        <f t="shared" si="12"/>
        <v>0</v>
      </c>
      <c r="V96" s="79" t="str">
        <f t="shared" si="15"/>
        <v/>
      </c>
      <c r="W96" s="79" t="str">
        <f>IF(AND(B96="",E96=""),"ok",IF(AND(B96="Úvodné podklady projektu pozemkových úprav",OR(E96={"Zriaďovanie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úprav"})),"ok",IF(AND(B96="Návrh nového usporiadania v obvode projektu pozemkových úprav",OR(E96={"Zásady umiestnenia nových pozemkov";"Plán spoločných a verejných zariadení a opatrení";"Rozdeľovací plán vo forme umiestňovacieho a vytyčovacieho plánu"})),"ok",IF(AND(B96="Vykonanie projektu pozemkových úprav",OR(E96={"Postup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6" s="79">
        <f t="shared" si="16"/>
        <v>0</v>
      </c>
      <c r="Y96" s="79" t="str">
        <f t="shared" si="17"/>
        <v>ok</v>
      </c>
    </row>
    <row r="97" spans="1:25" ht="24.95" customHeight="1" x14ac:dyDescent="0.2">
      <c r="A97" s="58">
        <v>81</v>
      </c>
      <c r="B97" s="98"/>
      <c r="C97" s="99"/>
      <c r="D97" s="100"/>
      <c r="E97" s="84"/>
      <c r="F97" s="27"/>
      <c r="G97" s="28"/>
      <c r="H97" s="23">
        <f t="shared" si="11"/>
        <v>0</v>
      </c>
      <c r="I97" s="28"/>
      <c r="J97" s="28"/>
      <c r="K97" s="28"/>
      <c r="L97" s="28"/>
      <c r="M97" s="28"/>
      <c r="N97" s="28"/>
      <c r="O97" s="28"/>
      <c r="P97" s="23">
        <f t="shared" si="13"/>
        <v>0</v>
      </c>
      <c r="Q97" s="24" t="str">
        <f t="shared" si="14"/>
        <v/>
      </c>
      <c r="R97" s="53"/>
      <c r="S97" s="34"/>
      <c r="T97" s="37">
        <f t="shared" si="12"/>
        <v>0</v>
      </c>
      <c r="V97" s="79" t="str">
        <f t="shared" si="15"/>
        <v/>
      </c>
      <c r="W97" s="79" t="str">
        <f>IF(AND(B97="",E97=""),"ok",IF(AND(B97="Úvodné podklady projektu pozemkových úprav",OR(E97={"Zriaďovanie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úprav"})),"ok",IF(AND(B97="Návrh nového usporiadania v obvode projektu pozemkových úprav",OR(E97={"Zásady umiestnenia nových pozemkov";"Plán spoločných a verejných zariadení a opatrení";"Rozdeľovací plán vo forme umiestňovacieho a vytyčovacieho plánu"})),"ok",IF(AND(B97="Vykonanie projektu pozemkových úprav",OR(E97={"Postup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7" s="79">
        <f t="shared" si="16"/>
        <v>0</v>
      </c>
      <c r="Y97" s="79" t="str">
        <f t="shared" si="17"/>
        <v>ok</v>
      </c>
    </row>
    <row r="98" spans="1:25" ht="24.95" customHeight="1" x14ac:dyDescent="0.2">
      <c r="A98" s="58">
        <v>82</v>
      </c>
      <c r="B98" s="98"/>
      <c r="C98" s="99"/>
      <c r="D98" s="100"/>
      <c r="E98" s="84"/>
      <c r="F98" s="27"/>
      <c r="G98" s="28"/>
      <c r="H98" s="23">
        <f t="shared" si="11"/>
        <v>0</v>
      </c>
      <c r="I98" s="28"/>
      <c r="J98" s="28"/>
      <c r="K98" s="28"/>
      <c r="L98" s="28"/>
      <c r="M98" s="28"/>
      <c r="N98" s="28"/>
      <c r="O98" s="28"/>
      <c r="P98" s="23">
        <f t="shared" si="13"/>
        <v>0</v>
      </c>
      <c r="Q98" s="24" t="str">
        <f t="shared" si="14"/>
        <v/>
      </c>
      <c r="R98" s="53"/>
      <c r="S98" s="34"/>
      <c r="T98" s="37">
        <f t="shared" si="12"/>
        <v>0</v>
      </c>
      <c r="V98" s="79" t="str">
        <f t="shared" si="15"/>
        <v/>
      </c>
      <c r="W98" s="79" t="str">
        <f>IF(AND(B98="",E98=""),"ok",IF(AND(B98="Úvodné podklady projektu pozemkových úprav",OR(E98={"Zriaďovanie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úprav"})),"ok",IF(AND(B98="Návrh nového usporiadania v obvode projektu pozemkových úprav",OR(E98={"Zásady umiestnenia nových pozemkov";"Plán spoločných a verejných zariadení a opatrení";"Rozdeľovací plán vo forme umiestňovacieho a vytyčovacieho plánu"})),"ok",IF(AND(B98="Vykonanie projektu pozemkových úprav",OR(E98={"Postup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8" s="79">
        <f t="shared" si="16"/>
        <v>0</v>
      </c>
      <c r="Y98" s="79" t="str">
        <f t="shared" si="17"/>
        <v>ok</v>
      </c>
    </row>
    <row r="99" spans="1:25" ht="24.95" customHeight="1" x14ac:dyDescent="0.2">
      <c r="A99" s="58">
        <v>83</v>
      </c>
      <c r="B99" s="98"/>
      <c r="C99" s="99"/>
      <c r="D99" s="100"/>
      <c r="E99" s="84"/>
      <c r="F99" s="27"/>
      <c r="G99" s="28"/>
      <c r="H99" s="23">
        <f t="shared" si="11"/>
        <v>0</v>
      </c>
      <c r="I99" s="28"/>
      <c r="J99" s="28"/>
      <c r="K99" s="28"/>
      <c r="L99" s="28"/>
      <c r="M99" s="28"/>
      <c r="N99" s="28"/>
      <c r="O99" s="28"/>
      <c r="P99" s="23">
        <f t="shared" si="13"/>
        <v>0</v>
      </c>
      <c r="Q99" s="24" t="str">
        <f t="shared" si="14"/>
        <v/>
      </c>
      <c r="R99" s="53"/>
      <c r="S99" s="34"/>
      <c r="T99" s="37">
        <f t="shared" si="12"/>
        <v>0</v>
      </c>
      <c r="V99" s="79" t="str">
        <f t="shared" si="15"/>
        <v/>
      </c>
      <c r="W99" s="79" t="str">
        <f>IF(AND(B99="",E99=""),"ok",IF(AND(B99="Úvodné podklady projektu pozemkových úprav",OR(E99={"Zriaďovanie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úprav"})),"ok",IF(AND(B99="Návrh nového usporiadania v obvode projektu pozemkových úprav",OR(E99={"Zásady umiestnenia nových pozemkov";"Plán spoločných a verejných zariadení a opatrení";"Rozdeľovací plán vo forme umiestňovacieho a vytyčovacieho plánu"})),"ok",IF(AND(B99="Vykonanie projektu pozemkových úprav",OR(E99={"Postup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99" s="79">
        <f t="shared" si="16"/>
        <v>0</v>
      </c>
      <c r="Y99" s="79" t="str">
        <f t="shared" si="17"/>
        <v>ok</v>
      </c>
    </row>
    <row r="100" spans="1:25" ht="24.95" customHeight="1" x14ac:dyDescent="0.2">
      <c r="A100" s="58">
        <v>84</v>
      </c>
      <c r="B100" s="98"/>
      <c r="C100" s="99"/>
      <c r="D100" s="100"/>
      <c r="E100" s="84"/>
      <c r="F100" s="27"/>
      <c r="G100" s="28"/>
      <c r="H100" s="23">
        <f t="shared" si="11"/>
        <v>0</v>
      </c>
      <c r="I100" s="28"/>
      <c r="J100" s="28"/>
      <c r="K100" s="28"/>
      <c r="L100" s="28"/>
      <c r="M100" s="28"/>
      <c r="N100" s="28"/>
      <c r="O100" s="28"/>
      <c r="P100" s="23">
        <f t="shared" si="13"/>
        <v>0</v>
      </c>
      <c r="Q100" s="24" t="str">
        <f t="shared" si="14"/>
        <v/>
      </c>
      <c r="R100" s="53"/>
      <c r="S100" s="34"/>
      <c r="T100" s="37">
        <f t="shared" si="12"/>
        <v>0</v>
      </c>
      <c r="V100" s="79" t="str">
        <f t="shared" si="15"/>
        <v/>
      </c>
      <c r="W100" s="79" t="str">
        <f>IF(AND(B100="",E100=""),"ok",IF(AND(B100="Úvodné podklady projektu pozemkových úprav",OR(E100={"Zriaďovanie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úprav"})),"ok",IF(AND(B100="Návrh nového usporiadania v obvode projektu pozemkových úprav",OR(E100={"Zásady umiestnenia nových pozemkov";"Plán spoločných a verejných zariadení a opatrení";"Rozdeľovací plán vo forme umiestňovacieho a vytyčovacieho plánu"})),"ok",IF(AND(B100="Vykonanie projektu pozemkových úprav",OR(E100={"Postup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0" s="79">
        <f t="shared" si="16"/>
        <v>0</v>
      </c>
      <c r="Y100" s="79" t="str">
        <f t="shared" si="17"/>
        <v>ok</v>
      </c>
    </row>
    <row r="101" spans="1:25" ht="24.95" customHeight="1" x14ac:dyDescent="0.2">
      <c r="A101" s="58">
        <v>85</v>
      </c>
      <c r="B101" s="98"/>
      <c r="C101" s="99"/>
      <c r="D101" s="100"/>
      <c r="E101" s="84"/>
      <c r="F101" s="27"/>
      <c r="G101" s="28"/>
      <c r="H101" s="23">
        <f t="shared" si="11"/>
        <v>0</v>
      </c>
      <c r="I101" s="28"/>
      <c r="J101" s="28"/>
      <c r="K101" s="28"/>
      <c r="L101" s="28"/>
      <c r="M101" s="28"/>
      <c r="N101" s="28"/>
      <c r="O101" s="28"/>
      <c r="P101" s="23">
        <f t="shared" si="13"/>
        <v>0</v>
      </c>
      <c r="Q101" s="24" t="str">
        <f t="shared" si="14"/>
        <v/>
      </c>
      <c r="R101" s="53"/>
      <c r="S101" s="34"/>
      <c r="T101" s="37">
        <f t="shared" si="12"/>
        <v>0</v>
      </c>
      <c r="V101" s="79" t="str">
        <f t="shared" si="15"/>
        <v/>
      </c>
      <c r="W101" s="79" t="str">
        <f>IF(AND(B101="",E101=""),"ok",IF(AND(B101="Úvodné podklady projektu pozemkových úprav",OR(E101={"Zriaďovanie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úprav"})),"ok",IF(AND(B101="Návrh nového usporiadania v obvode projektu pozemkových úprav",OR(E101={"Zásady umiestnenia nových pozemkov";"Plán spoločných a verejných zariadení a opatrení";"Rozdeľovací plán vo forme umiestňovacieho a vytyčovacieho plánu"})),"ok",IF(AND(B101="Vykonanie projektu pozemkových úprav",OR(E101={"Postup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1" s="79">
        <f t="shared" si="16"/>
        <v>0</v>
      </c>
      <c r="Y101" s="79" t="str">
        <f t="shared" si="17"/>
        <v>ok</v>
      </c>
    </row>
    <row r="102" spans="1:25" ht="24.95" customHeight="1" x14ac:dyDescent="0.2">
      <c r="A102" s="58">
        <v>86</v>
      </c>
      <c r="B102" s="98"/>
      <c r="C102" s="99"/>
      <c r="D102" s="100"/>
      <c r="E102" s="84"/>
      <c r="F102" s="27"/>
      <c r="G102" s="28"/>
      <c r="H102" s="23">
        <f t="shared" si="11"/>
        <v>0</v>
      </c>
      <c r="I102" s="28"/>
      <c r="J102" s="28"/>
      <c r="K102" s="28"/>
      <c r="L102" s="28"/>
      <c r="M102" s="28"/>
      <c r="N102" s="28"/>
      <c r="O102" s="28"/>
      <c r="P102" s="23">
        <f t="shared" si="13"/>
        <v>0</v>
      </c>
      <c r="Q102" s="24" t="str">
        <f t="shared" si="14"/>
        <v/>
      </c>
      <c r="R102" s="53"/>
      <c r="S102" s="34"/>
      <c r="T102" s="37">
        <f t="shared" si="12"/>
        <v>0</v>
      </c>
      <c r="V102" s="79" t="str">
        <f t="shared" si="15"/>
        <v/>
      </c>
      <c r="W102" s="79" t="str">
        <f>IF(AND(B102="",E102=""),"ok",IF(AND(B102="Úvodné podklady projektu pozemkových úprav",OR(E102={"Zriaďovanie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úprav"})),"ok",IF(AND(B102="Návrh nového usporiadania v obvode projektu pozemkových úprav",OR(E102={"Zásady umiestnenia nových pozemkov";"Plán spoločných a verejných zariadení a opatrení";"Rozdeľovací plán vo forme umiestňovacieho a vytyčovacieho plánu"})),"ok",IF(AND(B102="Vykonanie projektu pozemkových úprav",OR(E102={"Postup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2" s="79">
        <f t="shared" si="16"/>
        <v>0</v>
      </c>
      <c r="Y102" s="79" t="str">
        <f t="shared" si="17"/>
        <v>ok</v>
      </c>
    </row>
    <row r="103" spans="1:25" ht="24.95" customHeight="1" x14ac:dyDescent="0.2">
      <c r="A103" s="58">
        <v>87</v>
      </c>
      <c r="B103" s="98"/>
      <c r="C103" s="99"/>
      <c r="D103" s="100"/>
      <c r="E103" s="84"/>
      <c r="F103" s="27"/>
      <c r="G103" s="28"/>
      <c r="H103" s="23">
        <f t="shared" si="11"/>
        <v>0</v>
      </c>
      <c r="I103" s="28"/>
      <c r="J103" s="28"/>
      <c r="K103" s="28"/>
      <c r="L103" s="28"/>
      <c r="M103" s="28"/>
      <c r="N103" s="28"/>
      <c r="O103" s="28"/>
      <c r="P103" s="23">
        <f t="shared" si="13"/>
        <v>0</v>
      </c>
      <c r="Q103" s="24" t="str">
        <f t="shared" si="14"/>
        <v/>
      </c>
      <c r="R103" s="53"/>
      <c r="S103" s="34"/>
      <c r="T103" s="37">
        <f t="shared" si="12"/>
        <v>0</v>
      </c>
      <c r="V103" s="79" t="str">
        <f t="shared" si="15"/>
        <v/>
      </c>
      <c r="W103" s="79" t="str">
        <f>IF(AND(B103="",E103=""),"ok",IF(AND(B103="Úvodné podklady projektu pozemkových úprav",OR(E103={"Zriaďovanie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úprav"})),"ok",IF(AND(B103="Návrh nového usporiadania v obvode projektu pozemkových úprav",OR(E103={"Zásady umiestnenia nových pozemkov";"Plán spoločných a verejných zariadení a opatrení";"Rozdeľovací plán vo forme umiestňovacieho a vytyčovacieho plánu"})),"ok",IF(AND(B103="Vykonanie projektu pozemkových úprav",OR(E103={"Postup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3" s="79">
        <f t="shared" si="16"/>
        <v>0</v>
      </c>
      <c r="Y103" s="79" t="str">
        <f t="shared" si="17"/>
        <v>ok</v>
      </c>
    </row>
    <row r="104" spans="1:25" ht="24.95" customHeight="1" x14ac:dyDescent="0.2">
      <c r="A104" s="58">
        <v>88</v>
      </c>
      <c r="B104" s="98"/>
      <c r="C104" s="99"/>
      <c r="D104" s="100"/>
      <c r="E104" s="84"/>
      <c r="F104" s="27"/>
      <c r="G104" s="28"/>
      <c r="H104" s="23">
        <f t="shared" si="11"/>
        <v>0</v>
      </c>
      <c r="I104" s="28"/>
      <c r="J104" s="28"/>
      <c r="K104" s="28"/>
      <c r="L104" s="28"/>
      <c r="M104" s="28"/>
      <c r="N104" s="28"/>
      <c r="O104" s="28"/>
      <c r="P104" s="23">
        <f t="shared" si="13"/>
        <v>0</v>
      </c>
      <c r="Q104" s="24" t="str">
        <f t="shared" si="14"/>
        <v/>
      </c>
      <c r="R104" s="53"/>
      <c r="S104" s="34"/>
      <c r="T104" s="37">
        <f t="shared" si="12"/>
        <v>0</v>
      </c>
      <c r="V104" s="79" t="str">
        <f t="shared" si="15"/>
        <v/>
      </c>
      <c r="W104" s="79" t="str">
        <f>IF(AND(B104="",E104=""),"ok",IF(AND(B104="Úvodné podklady projektu pozemkových úprav",OR(E104={"Zriaďovanie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úprav"})),"ok",IF(AND(B104="Návrh nového usporiadania v obvode projektu pozemkových úprav",OR(E104={"Zásady umiestnenia nových pozemkov";"Plán spoločných a verejných zariadení a opatrení";"Rozdeľovací plán vo forme umiestňovacieho a vytyčovacieho plánu"})),"ok",IF(AND(B104="Vykonanie projektu pozemkových úprav",OR(E104={"Postup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4" s="79">
        <f t="shared" si="16"/>
        <v>0</v>
      </c>
      <c r="Y104" s="79" t="str">
        <f t="shared" si="17"/>
        <v>ok</v>
      </c>
    </row>
    <row r="105" spans="1:25" ht="24.95" customHeight="1" x14ac:dyDescent="0.2">
      <c r="A105" s="58">
        <v>89</v>
      </c>
      <c r="B105" s="98"/>
      <c r="C105" s="99"/>
      <c r="D105" s="100"/>
      <c r="E105" s="84"/>
      <c r="F105" s="27"/>
      <c r="G105" s="28"/>
      <c r="H105" s="23">
        <f t="shared" si="11"/>
        <v>0</v>
      </c>
      <c r="I105" s="28"/>
      <c r="J105" s="28"/>
      <c r="K105" s="28"/>
      <c r="L105" s="28"/>
      <c r="M105" s="28"/>
      <c r="N105" s="28"/>
      <c r="O105" s="28"/>
      <c r="P105" s="23">
        <f t="shared" si="13"/>
        <v>0</v>
      </c>
      <c r="Q105" s="24" t="str">
        <f t="shared" si="14"/>
        <v/>
      </c>
      <c r="R105" s="53"/>
      <c r="S105" s="34"/>
      <c r="T105" s="37">
        <f t="shared" si="12"/>
        <v>0</v>
      </c>
      <c r="V105" s="79" t="str">
        <f t="shared" si="15"/>
        <v/>
      </c>
      <c r="W105" s="79" t="str">
        <f>IF(AND(B105="",E105=""),"ok",IF(AND(B105="Úvodné podklady projektu pozemkových úprav",OR(E105={"Zriaďovanie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úprav"})),"ok",IF(AND(B105="Návrh nového usporiadania v obvode projektu pozemkových úprav",OR(E105={"Zásady umiestnenia nových pozemkov";"Plán spoločných a verejných zariadení a opatrení";"Rozdeľovací plán vo forme umiestňovacieho a vytyčovacieho plánu"})),"ok",IF(AND(B105="Vykonanie projektu pozemkových úprav",OR(E105={"Postup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5" s="79">
        <f t="shared" si="16"/>
        <v>0</v>
      </c>
      <c r="Y105" s="79" t="str">
        <f t="shared" si="17"/>
        <v>ok</v>
      </c>
    </row>
    <row r="106" spans="1:25" ht="24.95" customHeight="1" x14ac:dyDescent="0.2">
      <c r="A106" s="58">
        <v>90</v>
      </c>
      <c r="B106" s="98"/>
      <c r="C106" s="99"/>
      <c r="D106" s="100"/>
      <c r="E106" s="84"/>
      <c r="F106" s="27"/>
      <c r="G106" s="28"/>
      <c r="H106" s="23">
        <f t="shared" si="11"/>
        <v>0</v>
      </c>
      <c r="I106" s="28"/>
      <c r="J106" s="28"/>
      <c r="K106" s="28"/>
      <c r="L106" s="28"/>
      <c r="M106" s="28"/>
      <c r="N106" s="28"/>
      <c r="O106" s="28"/>
      <c r="P106" s="23">
        <f t="shared" si="13"/>
        <v>0</v>
      </c>
      <c r="Q106" s="24" t="str">
        <f t="shared" si="14"/>
        <v/>
      </c>
      <c r="R106" s="53"/>
      <c r="S106" s="34"/>
      <c r="T106" s="37">
        <f t="shared" si="12"/>
        <v>0</v>
      </c>
      <c r="V106" s="79" t="str">
        <f t="shared" si="15"/>
        <v/>
      </c>
      <c r="W106" s="79" t="str">
        <f>IF(AND(B106="",E106=""),"ok",IF(AND(B106="Úvodné podklady projektu pozemkových úprav",OR(E106={"Zriaďovanie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úprav"})),"ok",IF(AND(B106="Návrh nového usporiadania v obvode projektu pozemkových úprav",OR(E106={"Zásady umiestnenia nových pozemkov";"Plán spoločných a verejných zariadení a opatrení";"Rozdeľovací plán vo forme umiestňovacieho a vytyčovacieho plánu"})),"ok",IF(AND(B106="Vykonanie projektu pozemkových úprav",OR(E106={"Postup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6" s="79">
        <f t="shared" si="16"/>
        <v>0</v>
      </c>
      <c r="Y106" s="79" t="str">
        <f t="shared" si="17"/>
        <v>ok</v>
      </c>
    </row>
    <row r="107" spans="1:25" ht="24.95" customHeight="1" x14ac:dyDescent="0.2">
      <c r="A107" s="58">
        <v>91</v>
      </c>
      <c r="B107" s="98"/>
      <c r="C107" s="99"/>
      <c r="D107" s="100"/>
      <c r="E107" s="84"/>
      <c r="F107" s="27"/>
      <c r="G107" s="28"/>
      <c r="H107" s="23">
        <f t="shared" si="11"/>
        <v>0</v>
      </c>
      <c r="I107" s="28"/>
      <c r="J107" s="28"/>
      <c r="K107" s="28"/>
      <c r="L107" s="28"/>
      <c r="M107" s="28"/>
      <c r="N107" s="28"/>
      <c r="O107" s="28"/>
      <c r="P107" s="23">
        <f t="shared" si="13"/>
        <v>0</v>
      </c>
      <c r="Q107" s="24" t="str">
        <f t="shared" si="14"/>
        <v/>
      </c>
      <c r="R107" s="53"/>
      <c r="S107" s="34"/>
      <c r="T107" s="37">
        <f t="shared" si="12"/>
        <v>0</v>
      </c>
      <c r="V107" s="79" t="str">
        <f t="shared" si="15"/>
        <v/>
      </c>
      <c r="W107" s="79" t="str">
        <f>IF(AND(B107="",E107=""),"ok",IF(AND(B107="Úvodné podklady projektu pozemkových úprav",OR(E107={"Zriaďovanie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úprav"})),"ok",IF(AND(B107="Návrh nového usporiadania v obvode projektu pozemkových úprav",OR(E107={"Zásady umiestnenia nových pozemkov";"Plán spoločných a verejných zariadení a opatrení";"Rozdeľovací plán vo forme umiestňovacieho a vytyčovacieho plánu"})),"ok",IF(AND(B107="Vykonanie projektu pozemkových úprav",OR(E107={"Postup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7" s="79">
        <f t="shared" si="16"/>
        <v>0</v>
      </c>
      <c r="Y107" s="79" t="str">
        <f t="shared" si="17"/>
        <v>ok</v>
      </c>
    </row>
    <row r="108" spans="1:25" ht="24.95" customHeight="1" x14ac:dyDescent="0.2">
      <c r="A108" s="58">
        <v>92</v>
      </c>
      <c r="B108" s="98"/>
      <c r="C108" s="99"/>
      <c r="D108" s="100"/>
      <c r="E108" s="84"/>
      <c r="F108" s="27"/>
      <c r="G108" s="28"/>
      <c r="H108" s="23">
        <f t="shared" si="11"/>
        <v>0</v>
      </c>
      <c r="I108" s="28"/>
      <c r="J108" s="28"/>
      <c r="K108" s="28"/>
      <c r="L108" s="28"/>
      <c r="M108" s="28"/>
      <c r="N108" s="28"/>
      <c r="O108" s="28"/>
      <c r="P108" s="23">
        <f t="shared" si="13"/>
        <v>0</v>
      </c>
      <c r="Q108" s="24" t="str">
        <f t="shared" si="14"/>
        <v/>
      </c>
      <c r="R108" s="53"/>
      <c r="S108" s="34"/>
      <c r="T108" s="37">
        <f t="shared" si="12"/>
        <v>0</v>
      </c>
      <c r="V108" s="79" t="str">
        <f t="shared" si="15"/>
        <v/>
      </c>
      <c r="W108" s="79" t="str">
        <f>IF(AND(B108="",E108=""),"ok",IF(AND(B108="Úvodné podklady projektu pozemkových úprav",OR(E108={"Zriaďovanie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úprav"})),"ok",IF(AND(B108="Návrh nového usporiadania v obvode projektu pozemkových úprav",OR(E108={"Zásady umiestnenia nových pozemkov";"Plán spoločných a verejných zariadení a opatrení";"Rozdeľovací plán vo forme umiestňovacieho a vytyčovacieho plánu"})),"ok",IF(AND(B108="Vykonanie projektu pozemkových úprav",OR(E108={"Postup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8" s="79">
        <f t="shared" si="16"/>
        <v>0</v>
      </c>
      <c r="Y108" s="79" t="str">
        <f t="shared" si="17"/>
        <v>ok</v>
      </c>
    </row>
    <row r="109" spans="1:25" ht="24.95" customHeight="1" x14ac:dyDescent="0.2">
      <c r="A109" s="58">
        <v>93</v>
      </c>
      <c r="B109" s="98"/>
      <c r="C109" s="99"/>
      <c r="D109" s="100"/>
      <c r="E109" s="84"/>
      <c r="F109" s="27"/>
      <c r="G109" s="28"/>
      <c r="H109" s="23">
        <f t="shared" si="11"/>
        <v>0</v>
      </c>
      <c r="I109" s="28"/>
      <c r="J109" s="28"/>
      <c r="K109" s="28"/>
      <c r="L109" s="28"/>
      <c r="M109" s="28"/>
      <c r="N109" s="28"/>
      <c r="O109" s="28"/>
      <c r="P109" s="23">
        <f t="shared" si="13"/>
        <v>0</v>
      </c>
      <c r="Q109" s="24" t="str">
        <f t="shared" si="14"/>
        <v/>
      </c>
      <c r="R109" s="53"/>
      <c r="S109" s="34"/>
      <c r="T109" s="37">
        <f t="shared" si="12"/>
        <v>0</v>
      </c>
      <c r="V109" s="79" t="str">
        <f t="shared" si="15"/>
        <v/>
      </c>
      <c r="W109" s="79" t="str">
        <f>IF(AND(B109="",E109=""),"ok",IF(AND(B109="Úvodné podklady projektu pozemkových úprav",OR(E109={"Zriaďovanie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úprav"})),"ok",IF(AND(B109="Návrh nového usporiadania v obvode projektu pozemkových úprav",OR(E109={"Zásady umiestnenia nových pozemkov";"Plán spoločných a verejných zariadení a opatrení";"Rozdeľovací plán vo forme umiestňovacieho a vytyčovacieho plánu"})),"ok",IF(AND(B109="Vykonanie projektu pozemkových úprav",OR(E109={"Postup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09" s="79">
        <f t="shared" si="16"/>
        <v>0</v>
      </c>
      <c r="Y109" s="79" t="str">
        <f t="shared" si="17"/>
        <v>ok</v>
      </c>
    </row>
    <row r="110" spans="1:25" ht="24.95" customHeight="1" x14ac:dyDescent="0.2">
      <c r="A110" s="58">
        <v>94</v>
      </c>
      <c r="B110" s="98"/>
      <c r="C110" s="99"/>
      <c r="D110" s="100"/>
      <c r="E110" s="84"/>
      <c r="F110" s="27"/>
      <c r="G110" s="28"/>
      <c r="H110" s="23">
        <f t="shared" si="11"/>
        <v>0</v>
      </c>
      <c r="I110" s="28"/>
      <c r="J110" s="28"/>
      <c r="K110" s="28"/>
      <c r="L110" s="28"/>
      <c r="M110" s="28"/>
      <c r="N110" s="28"/>
      <c r="O110" s="28"/>
      <c r="P110" s="23">
        <f t="shared" si="13"/>
        <v>0</v>
      </c>
      <c r="Q110" s="24" t="str">
        <f t="shared" si="14"/>
        <v/>
      </c>
      <c r="R110" s="53"/>
      <c r="S110" s="34"/>
      <c r="T110" s="37">
        <f t="shared" si="12"/>
        <v>0</v>
      </c>
      <c r="V110" s="79" t="str">
        <f t="shared" si="15"/>
        <v/>
      </c>
      <c r="W110" s="79" t="str">
        <f>IF(AND(B110="",E110=""),"ok",IF(AND(B110="Úvodné podklady projektu pozemkových úprav",OR(E110={"Zriaďovanie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úprav"})),"ok",IF(AND(B110="Návrh nového usporiadania v obvode projektu pozemkových úprav",OR(E110={"Zásady umiestnenia nových pozemkov";"Plán spoločných a verejných zariadení a opatrení";"Rozdeľovací plán vo forme umiestňovacieho a vytyčovacieho plánu"})),"ok",IF(AND(B110="Vykonanie projektu pozemkových úprav",OR(E110={"Postup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0" s="79">
        <f t="shared" si="16"/>
        <v>0</v>
      </c>
      <c r="Y110" s="79" t="str">
        <f t="shared" si="17"/>
        <v>ok</v>
      </c>
    </row>
    <row r="111" spans="1:25" ht="24.95" customHeight="1" x14ac:dyDescent="0.2">
      <c r="A111" s="58">
        <v>95</v>
      </c>
      <c r="B111" s="98"/>
      <c r="C111" s="99"/>
      <c r="D111" s="100"/>
      <c r="E111" s="84"/>
      <c r="F111" s="27"/>
      <c r="G111" s="28"/>
      <c r="H111" s="23">
        <f t="shared" si="11"/>
        <v>0</v>
      </c>
      <c r="I111" s="28"/>
      <c r="J111" s="28"/>
      <c r="K111" s="28"/>
      <c r="L111" s="28"/>
      <c r="M111" s="28"/>
      <c r="N111" s="28"/>
      <c r="O111" s="28"/>
      <c r="P111" s="23">
        <f t="shared" si="13"/>
        <v>0</v>
      </c>
      <c r="Q111" s="24" t="str">
        <f t="shared" si="14"/>
        <v/>
      </c>
      <c r="R111" s="53"/>
      <c r="S111" s="34"/>
      <c r="T111" s="37">
        <f t="shared" si="12"/>
        <v>0</v>
      </c>
      <c r="V111" s="79" t="str">
        <f t="shared" si="15"/>
        <v/>
      </c>
      <c r="W111" s="79" t="str">
        <f>IF(AND(B111="",E111=""),"ok",IF(AND(B111="Úvodné podklady projektu pozemkových úprav",OR(E111={"Zriaďovanie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úprav"})),"ok",IF(AND(B111="Návrh nového usporiadania v obvode projektu pozemkových úprav",OR(E111={"Zásady umiestnenia nových pozemkov";"Plán spoločných a verejných zariadení a opatrení";"Rozdeľovací plán vo forme umiestňovacieho a vytyčovacieho plánu"})),"ok",IF(AND(B111="Vykonanie projektu pozemkových úprav",OR(E111={"Postup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1" s="79">
        <f t="shared" si="16"/>
        <v>0</v>
      </c>
      <c r="Y111" s="79" t="str">
        <f t="shared" si="17"/>
        <v>ok</v>
      </c>
    </row>
    <row r="112" spans="1:25" ht="24.95" customHeight="1" x14ac:dyDescent="0.2">
      <c r="A112" s="58">
        <v>96</v>
      </c>
      <c r="B112" s="98"/>
      <c r="C112" s="99"/>
      <c r="D112" s="100"/>
      <c r="E112" s="84"/>
      <c r="F112" s="27"/>
      <c r="G112" s="28"/>
      <c r="H112" s="23">
        <f t="shared" si="11"/>
        <v>0</v>
      </c>
      <c r="I112" s="28"/>
      <c r="J112" s="28"/>
      <c r="K112" s="28"/>
      <c r="L112" s="28"/>
      <c r="M112" s="28"/>
      <c r="N112" s="28"/>
      <c r="O112" s="28"/>
      <c r="P112" s="23">
        <f t="shared" si="13"/>
        <v>0</v>
      </c>
      <c r="Q112" s="24" t="str">
        <f t="shared" si="14"/>
        <v/>
      </c>
      <c r="R112" s="53"/>
      <c r="S112" s="34"/>
      <c r="T112" s="37">
        <f t="shared" si="12"/>
        <v>0</v>
      </c>
      <c r="V112" s="79" t="str">
        <f t="shared" si="15"/>
        <v/>
      </c>
      <c r="W112" s="79" t="str">
        <f>IF(AND(B112="",E112=""),"ok",IF(AND(B112="Úvodné podklady projektu pozemkových úprav",OR(E112={"Zriaďovanie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úprav"})),"ok",IF(AND(B112="Návrh nového usporiadania v obvode projektu pozemkových úprav",OR(E112={"Zásady umiestnenia nových pozemkov";"Plán spoločných a verejných zariadení a opatrení";"Rozdeľovací plán vo forme umiestňovacieho a vytyčovacieho plánu"})),"ok",IF(AND(B112="Vykonanie projektu pozemkových úprav",OR(E112={"Postup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2" s="79">
        <f t="shared" si="16"/>
        <v>0</v>
      </c>
      <c r="Y112" s="79" t="str">
        <f t="shared" si="17"/>
        <v>ok</v>
      </c>
    </row>
    <row r="113" spans="1:25" ht="24.95" customHeight="1" x14ac:dyDescent="0.2">
      <c r="A113" s="58">
        <v>97</v>
      </c>
      <c r="B113" s="98"/>
      <c r="C113" s="99"/>
      <c r="D113" s="100"/>
      <c r="E113" s="84"/>
      <c r="F113" s="27"/>
      <c r="G113" s="28"/>
      <c r="H113" s="23">
        <f t="shared" si="11"/>
        <v>0</v>
      </c>
      <c r="I113" s="28"/>
      <c r="J113" s="28"/>
      <c r="K113" s="28"/>
      <c r="L113" s="28"/>
      <c r="M113" s="28"/>
      <c r="N113" s="28"/>
      <c r="O113" s="28"/>
      <c r="P113" s="23">
        <f t="shared" si="13"/>
        <v>0</v>
      </c>
      <c r="Q113" s="24" t="str">
        <f t="shared" si="14"/>
        <v/>
      </c>
      <c r="R113" s="53"/>
      <c r="S113" s="34"/>
      <c r="T113" s="37">
        <f t="shared" ref="T113:T127" si="18">P113-S113</f>
        <v>0</v>
      </c>
      <c r="V113" s="79" t="str">
        <f t="shared" si="15"/>
        <v/>
      </c>
      <c r="W113" s="79" t="str">
        <f>IF(AND(B113="",E113=""),"ok",IF(AND(B113="Úvodné podklady projektu pozemkových úprav",OR(E113={"Zriaďovanie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úprav"})),"ok",IF(AND(B113="Návrh nového usporiadania v obvode projektu pozemkových úprav",OR(E113={"Zásady umiestnenia nových pozemkov";"Plán spoločných a verejných zariadení a opatrení";"Rozdeľovací plán vo forme umiestňovacieho a vytyčovacieho plánu"})),"ok",IF(AND(B113="Vykonanie projektu pozemkových úprav",OR(E113={"Postup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3" s="79">
        <f t="shared" si="16"/>
        <v>0</v>
      </c>
      <c r="Y113" s="79" t="str">
        <f t="shared" si="17"/>
        <v>ok</v>
      </c>
    </row>
    <row r="114" spans="1:25" ht="24.95" customHeight="1" x14ac:dyDescent="0.2">
      <c r="A114" s="58">
        <v>98</v>
      </c>
      <c r="B114" s="98"/>
      <c r="C114" s="99"/>
      <c r="D114" s="100"/>
      <c r="E114" s="84"/>
      <c r="F114" s="27"/>
      <c r="G114" s="28"/>
      <c r="H114" s="23">
        <f t="shared" si="11"/>
        <v>0</v>
      </c>
      <c r="I114" s="28"/>
      <c r="J114" s="28"/>
      <c r="K114" s="28"/>
      <c r="L114" s="28"/>
      <c r="M114" s="28"/>
      <c r="N114" s="28"/>
      <c r="O114" s="28"/>
      <c r="P114" s="23">
        <f t="shared" si="13"/>
        <v>0</v>
      </c>
      <c r="Q114" s="24" t="str">
        <f t="shared" si="14"/>
        <v/>
      </c>
      <c r="R114" s="53"/>
      <c r="S114" s="34"/>
      <c r="T114" s="37">
        <f t="shared" si="18"/>
        <v>0</v>
      </c>
      <c r="V114" s="79" t="str">
        <f t="shared" si="15"/>
        <v/>
      </c>
      <c r="W114" s="79" t="str">
        <f>IF(AND(B114="",E114=""),"ok",IF(AND(B114="Úvodné podklady projektu pozemkových úprav",OR(E114={"Zriaďovanie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úprav"})),"ok",IF(AND(B114="Návrh nového usporiadania v obvode projektu pozemkových úprav",OR(E114={"Zásady umiestnenia nových pozemkov";"Plán spoločných a verejných zariadení a opatrení";"Rozdeľovací plán vo forme umiestňovacieho a vytyčovacieho plánu"})),"ok",IF(AND(B114="Vykonanie projektu pozemkových úprav",OR(E114={"Postup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4" s="79">
        <f t="shared" si="16"/>
        <v>0</v>
      </c>
      <c r="Y114" s="79" t="str">
        <f t="shared" si="17"/>
        <v>ok</v>
      </c>
    </row>
    <row r="115" spans="1:25" ht="24.95" customHeight="1" x14ac:dyDescent="0.2">
      <c r="A115" s="58">
        <v>99</v>
      </c>
      <c r="B115" s="98"/>
      <c r="C115" s="99"/>
      <c r="D115" s="100"/>
      <c r="E115" s="84"/>
      <c r="F115" s="27"/>
      <c r="G115" s="28"/>
      <c r="H115" s="23">
        <f t="shared" si="11"/>
        <v>0</v>
      </c>
      <c r="I115" s="28"/>
      <c r="J115" s="28"/>
      <c r="K115" s="28"/>
      <c r="L115" s="28"/>
      <c r="M115" s="28"/>
      <c r="N115" s="28"/>
      <c r="O115" s="28"/>
      <c r="P115" s="23">
        <f t="shared" si="13"/>
        <v>0</v>
      </c>
      <c r="Q115" s="24" t="str">
        <f t="shared" si="14"/>
        <v/>
      </c>
      <c r="R115" s="53"/>
      <c r="S115" s="34"/>
      <c r="T115" s="37">
        <f t="shared" si="18"/>
        <v>0</v>
      </c>
      <c r="V115" s="79" t="str">
        <f t="shared" si="15"/>
        <v/>
      </c>
      <c r="W115" s="79" t="str">
        <f>IF(AND(B115="",E115=""),"ok",IF(AND(B115="Úvodné podklady projektu pozemkových úprav",OR(E115={"Zriaďovanie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úprav"})),"ok",IF(AND(B115="Návrh nového usporiadania v obvode projektu pozemkových úprav",OR(E115={"Zásady umiestnenia nových pozemkov";"Plán spoločných a verejných zariadení a opatrení";"Rozdeľovací plán vo forme umiestňovacieho a vytyčovacieho plánu"})),"ok",IF(AND(B115="Vykonanie projektu pozemkových úprav",OR(E115={"Postup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5" s="79">
        <f t="shared" si="16"/>
        <v>0</v>
      </c>
      <c r="Y115" s="79" t="str">
        <f t="shared" si="17"/>
        <v>ok</v>
      </c>
    </row>
    <row r="116" spans="1:25" ht="24.95" customHeight="1" x14ac:dyDescent="0.2">
      <c r="A116" s="58">
        <v>100</v>
      </c>
      <c r="B116" s="98"/>
      <c r="C116" s="99"/>
      <c r="D116" s="100"/>
      <c r="E116" s="84"/>
      <c r="F116" s="27"/>
      <c r="G116" s="28"/>
      <c r="H116" s="23">
        <f t="shared" si="11"/>
        <v>0</v>
      </c>
      <c r="I116" s="28"/>
      <c r="J116" s="28"/>
      <c r="K116" s="28"/>
      <c r="L116" s="28"/>
      <c r="M116" s="28"/>
      <c r="N116" s="28"/>
      <c r="O116" s="28"/>
      <c r="P116" s="23">
        <f t="shared" si="13"/>
        <v>0</v>
      </c>
      <c r="Q116" s="24" t="str">
        <f t="shared" si="14"/>
        <v/>
      </c>
      <c r="R116" s="53"/>
      <c r="S116" s="34"/>
      <c r="T116" s="37">
        <f t="shared" si="18"/>
        <v>0</v>
      </c>
      <c r="V116" s="79" t="str">
        <f t="shared" si="15"/>
        <v/>
      </c>
      <c r="W116" s="79" t="str">
        <f>IF(AND(B116="",E116=""),"ok",IF(AND(B116="Úvodné podklady projektu pozemkových úprav",OR(E116={"Zriaďovanie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úprav"})),"ok",IF(AND(B116="Návrh nového usporiadania v obvode projektu pozemkových úprav",OR(E116={"Zásady umiestnenia nových pozemkov";"Plán spoločných a verejných zariadení a opatrení";"Rozdeľovací plán vo forme umiestňovacieho a vytyčovacieho plánu"})),"ok",IF(AND(B116="Vykonanie projektu pozemkových úprav",OR(E116={"Postup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6" s="79">
        <f t="shared" si="16"/>
        <v>0</v>
      </c>
      <c r="Y116" s="79" t="str">
        <f t="shared" si="17"/>
        <v>ok</v>
      </c>
    </row>
    <row r="117" spans="1:25" ht="24.95" customHeight="1" x14ac:dyDescent="0.2">
      <c r="A117" s="58">
        <v>101</v>
      </c>
      <c r="B117" s="98"/>
      <c r="C117" s="99"/>
      <c r="D117" s="100"/>
      <c r="E117" s="84"/>
      <c r="F117" s="27"/>
      <c r="G117" s="28"/>
      <c r="H117" s="23">
        <f t="shared" si="11"/>
        <v>0</v>
      </c>
      <c r="I117" s="28"/>
      <c r="J117" s="28"/>
      <c r="K117" s="28"/>
      <c r="L117" s="28"/>
      <c r="M117" s="28"/>
      <c r="N117" s="28"/>
      <c r="O117" s="28"/>
      <c r="P117" s="23">
        <f t="shared" si="13"/>
        <v>0</v>
      </c>
      <c r="Q117" s="24" t="str">
        <f t="shared" si="14"/>
        <v/>
      </c>
      <c r="R117" s="53"/>
      <c r="S117" s="34"/>
      <c r="T117" s="37">
        <f t="shared" si="18"/>
        <v>0</v>
      </c>
      <c r="V117" s="79" t="str">
        <f t="shared" si="15"/>
        <v/>
      </c>
      <c r="W117" s="79" t="str">
        <f>IF(AND(B117="",E117=""),"ok",IF(AND(B117="Úvodné podklady projektu pozemkových úprav",OR(E117={"Zriaďovanie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úprav"})),"ok",IF(AND(B117="Návrh nového usporiadania v obvode projektu pozemkových úprav",OR(E117={"Zásady umiestnenia nových pozemkov";"Plán spoločných a verejných zariadení a opatrení";"Rozdeľovací plán vo forme umiestňovacieho a vytyčovacieho plánu"})),"ok",IF(AND(B117="Vykonanie projektu pozemkových úprav",OR(E117={"Postup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7" s="79">
        <f t="shared" si="16"/>
        <v>0</v>
      </c>
      <c r="Y117" s="79" t="str">
        <f t="shared" si="17"/>
        <v>ok</v>
      </c>
    </row>
    <row r="118" spans="1:25" ht="24.95" customHeight="1" x14ac:dyDescent="0.2">
      <c r="A118" s="58">
        <v>102</v>
      </c>
      <c r="B118" s="98"/>
      <c r="C118" s="99"/>
      <c r="D118" s="100"/>
      <c r="E118" s="84"/>
      <c r="F118" s="27"/>
      <c r="G118" s="28"/>
      <c r="H118" s="23">
        <f t="shared" si="11"/>
        <v>0</v>
      </c>
      <c r="I118" s="28"/>
      <c r="J118" s="28"/>
      <c r="K118" s="28"/>
      <c r="L118" s="28"/>
      <c r="M118" s="28"/>
      <c r="N118" s="28"/>
      <c r="O118" s="28"/>
      <c r="P118" s="23">
        <f t="shared" si="13"/>
        <v>0</v>
      </c>
      <c r="Q118" s="24" t="str">
        <f t="shared" si="14"/>
        <v/>
      </c>
      <c r="R118" s="53"/>
      <c r="S118" s="34"/>
      <c r="T118" s="37">
        <f t="shared" si="18"/>
        <v>0</v>
      </c>
      <c r="V118" s="79" t="str">
        <f t="shared" si="15"/>
        <v/>
      </c>
      <c r="W118" s="79" t="str">
        <f>IF(AND(B118="",E118=""),"ok",IF(AND(B118="Úvodné podklady projektu pozemkových úprav",OR(E118={"Zriaďovanie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úprav"})),"ok",IF(AND(B118="Návrh nového usporiadania v obvode projektu pozemkových úprav",OR(E118={"Zásady umiestnenia nových pozemkov";"Plán spoločných a verejných zariadení a opatrení";"Rozdeľovací plán vo forme umiestňovacieho a vytyčovacieho plánu"})),"ok",IF(AND(B118="Vykonanie projektu pozemkových úprav",OR(E118={"Postup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8" s="79">
        <f t="shared" si="16"/>
        <v>0</v>
      </c>
      <c r="Y118" s="79" t="str">
        <f t="shared" si="17"/>
        <v>ok</v>
      </c>
    </row>
    <row r="119" spans="1:25" ht="24.95" customHeight="1" x14ac:dyDescent="0.2">
      <c r="A119" s="58">
        <v>103</v>
      </c>
      <c r="B119" s="98"/>
      <c r="C119" s="99"/>
      <c r="D119" s="100"/>
      <c r="E119" s="84"/>
      <c r="F119" s="27"/>
      <c r="G119" s="28"/>
      <c r="H119" s="23">
        <f t="shared" si="11"/>
        <v>0</v>
      </c>
      <c r="I119" s="28"/>
      <c r="J119" s="28"/>
      <c r="K119" s="28"/>
      <c r="L119" s="28"/>
      <c r="M119" s="28"/>
      <c r="N119" s="28"/>
      <c r="O119" s="28"/>
      <c r="P119" s="23">
        <f t="shared" si="13"/>
        <v>0</v>
      </c>
      <c r="Q119" s="24" t="str">
        <f t="shared" si="14"/>
        <v/>
      </c>
      <c r="R119" s="53"/>
      <c r="S119" s="34"/>
      <c r="T119" s="37">
        <f t="shared" si="18"/>
        <v>0</v>
      </c>
      <c r="V119" s="79" t="str">
        <f t="shared" si="15"/>
        <v/>
      </c>
      <c r="W119" s="79" t="str">
        <f>IF(AND(B119="",E119=""),"ok",IF(AND(B119="Úvodné podklady projektu pozemkových úprav",OR(E119={"Zriaďovanie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úprav"})),"ok",IF(AND(B119="Návrh nového usporiadania v obvode projektu pozemkových úprav",OR(E119={"Zásady umiestnenia nových pozemkov";"Plán spoločných a verejných zariadení a opatrení";"Rozdeľovací plán vo forme umiestňovacieho a vytyčovacieho plánu"})),"ok",IF(AND(B119="Vykonanie projektu pozemkových úprav",OR(E119={"Postup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19" s="79">
        <f t="shared" si="16"/>
        <v>0</v>
      </c>
      <c r="Y119" s="79" t="str">
        <f t="shared" si="17"/>
        <v>ok</v>
      </c>
    </row>
    <row r="120" spans="1:25" ht="24.95" customHeight="1" x14ac:dyDescent="0.2">
      <c r="A120" s="58">
        <v>104</v>
      </c>
      <c r="B120" s="98"/>
      <c r="C120" s="99"/>
      <c r="D120" s="100"/>
      <c r="E120" s="84"/>
      <c r="F120" s="27"/>
      <c r="G120" s="28"/>
      <c r="H120" s="23">
        <f t="shared" si="11"/>
        <v>0</v>
      </c>
      <c r="I120" s="28"/>
      <c r="J120" s="28"/>
      <c r="K120" s="28"/>
      <c r="L120" s="28"/>
      <c r="M120" s="28"/>
      <c r="N120" s="28"/>
      <c r="O120" s="28"/>
      <c r="P120" s="23">
        <f t="shared" si="13"/>
        <v>0</v>
      </c>
      <c r="Q120" s="24" t="str">
        <f t="shared" si="14"/>
        <v/>
      </c>
      <c r="R120" s="53"/>
      <c r="S120" s="34"/>
      <c r="T120" s="37">
        <f t="shared" si="18"/>
        <v>0</v>
      </c>
      <c r="V120" s="79" t="str">
        <f t="shared" si="15"/>
        <v/>
      </c>
      <c r="W120" s="79" t="str">
        <f>IF(AND(B120="",E120=""),"ok",IF(AND(B120="Úvodné podklady projektu pozemkových úprav",OR(E120={"Zriaďovanie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úprav"})),"ok",IF(AND(B120="Návrh nového usporiadania v obvode projektu pozemkových úprav",OR(E120={"Zásady umiestnenia nových pozemkov";"Plán spoločných a verejných zariadení a opatrení";"Rozdeľovací plán vo forme umiestňovacieho a vytyčovacieho plánu"})),"ok",IF(AND(B120="Vykonanie projektu pozemkových úprav",OR(E120={"Postup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0" s="79">
        <f t="shared" si="16"/>
        <v>0</v>
      </c>
      <c r="Y120" s="79" t="str">
        <f t="shared" si="17"/>
        <v>ok</v>
      </c>
    </row>
    <row r="121" spans="1:25" ht="24.95" customHeight="1" x14ac:dyDescent="0.2">
      <c r="A121" s="58">
        <v>105</v>
      </c>
      <c r="B121" s="98"/>
      <c r="C121" s="99"/>
      <c r="D121" s="100"/>
      <c r="E121" s="84"/>
      <c r="F121" s="27"/>
      <c r="G121" s="28"/>
      <c r="H121" s="23">
        <f t="shared" si="11"/>
        <v>0</v>
      </c>
      <c r="I121" s="28"/>
      <c r="J121" s="28"/>
      <c r="K121" s="28"/>
      <c r="L121" s="28"/>
      <c r="M121" s="28"/>
      <c r="N121" s="28"/>
      <c r="O121" s="28"/>
      <c r="P121" s="23">
        <f t="shared" si="13"/>
        <v>0</v>
      </c>
      <c r="Q121" s="24" t="str">
        <f t="shared" si="14"/>
        <v/>
      </c>
      <c r="R121" s="53"/>
      <c r="S121" s="34"/>
      <c r="T121" s="37">
        <f t="shared" si="18"/>
        <v>0</v>
      </c>
      <c r="V121" s="79" t="str">
        <f t="shared" si="15"/>
        <v/>
      </c>
      <c r="W121" s="79" t="str">
        <f>IF(AND(B121="",E121=""),"ok",IF(AND(B121="Úvodné podklady projektu pozemkových úprav",OR(E121={"Zriaďovanie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úprav"})),"ok",IF(AND(B121="Návrh nového usporiadania v obvode projektu pozemkových úprav",OR(E121={"Zásady umiestnenia nových pozemkov";"Plán spoločných a verejných zariadení a opatrení";"Rozdeľovací plán vo forme umiestňovacieho a vytyčovacieho plánu"})),"ok",IF(AND(B121="Vykonanie projektu pozemkových úprav",OR(E121={"Postup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1" s="79">
        <f t="shared" si="16"/>
        <v>0</v>
      </c>
      <c r="Y121" s="79" t="str">
        <f t="shared" si="17"/>
        <v>ok</v>
      </c>
    </row>
    <row r="122" spans="1:25" ht="24.95" customHeight="1" x14ac:dyDescent="0.2">
      <c r="A122" s="58">
        <v>106</v>
      </c>
      <c r="B122" s="98"/>
      <c r="C122" s="99"/>
      <c r="D122" s="100"/>
      <c r="E122" s="84"/>
      <c r="F122" s="27"/>
      <c r="G122" s="28"/>
      <c r="H122" s="23">
        <f t="shared" si="11"/>
        <v>0</v>
      </c>
      <c r="I122" s="28"/>
      <c r="J122" s="28"/>
      <c r="K122" s="28"/>
      <c r="L122" s="28"/>
      <c r="M122" s="28"/>
      <c r="N122" s="28"/>
      <c r="O122" s="28"/>
      <c r="P122" s="23">
        <f t="shared" si="13"/>
        <v>0</v>
      </c>
      <c r="Q122" s="24" t="str">
        <f t="shared" si="14"/>
        <v/>
      </c>
      <c r="R122" s="53"/>
      <c r="S122" s="34"/>
      <c r="T122" s="37">
        <f t="shared" si="18"/>
        <v>0</v>
      </c>
      <c r="V122" s="79" t="str">
        <f t="shared" si="15"/>
        <v/>
      </c>
      <c r="W122" s="79" t="str">
        <f>IF(AND(B122="",E122=""),"ok",IF(AND(B122="Úvodné podklady projektu pozemkových úprav",OR(E122={"Zriaďovanie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úprav"})),"ok",IF(AND(B122="Návrh nového usporiadania v obvode projektu pozemkových úprav",OR(E122={"Zásady umiestnenia nových pozemkov";"Plán spoločných a verejných zariadení a opatrení";"Rozdeľovací plán vo forme umiestňovacieho a vytyčovacieho plánu"})),"ok",IF(AND(B122="Vykonanie projektu pozemkových úprav",OR(E122={"Postup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2" s="79">
        <f t="shared" si="16"/>
        <v>0</v>
      </c>
      <c r="Y122" s="79" t="str">
        <f t="shared" si="17"/>
        <v>ok</v>
      </c>
    </row>
    <row r="123" spans="1:25" ht="24.95" customHeight="1" x14ac:dyDescent="0.2">
      <c r="A123" s="58">
        <v>107</v>
      </c>
      <c r="B123" s="98"/>
      <c r="C123" s="99"/>
      <c r="D123" s="100"/>
      <c r="E123" s="84"/>
      <c r="F123" s="27"/>
      <c r="G123" s="28"/>
      <c r="H123" s="23">
        <f t="shared" si="11"/>
        <v>0</v>
      </c>
      <c r="I123" s="28"/>
      <c r="J123" s="28"/>
      <c r="K123" s="28"/>
      <c r="L123" s="28"/>
      <c r="M123" s="28"/>
      <c r="N123" s="28"/>
      <c r="O123" s="28"/>
      <c r="P123" s="23">
        <f t="shared" si="13"/>
        <v>0</v>
      </c>
      <c r="Q123" s="24" t="str">
        <f t="shared" si="14"/>
        <v/>
      </c>
      <c r="R123" s="53"/>
      <c r="S123" s="34"/>
      <c r="T123" s="37">
        <f t="shared" si="18"/>
        <v>0</v>
      </c>
      <c r="V123" s="79" t="str">
        <f t="shared" si="15"/>
        <v/>
      </c>
      <c r="W123" s="79" t="str">
        <f>IF(AND(B123="",E123=""),"ok",IF(AND(B123="Úvodné podklady projektu pozemkových úprav",OR(E123={"Zriaďovanie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úprav"})),"ok",IF(AND(B123="Návrh nového usporiadania v obvode projektu pozemkových úprav",OR(E123={"Zásady umiestnenia nových pozemkov";"Plán spoločných a verejných zariadení a opatrení";"Rozdeľovací plán vo forme umiestňovacieho a vytyčovacieho plánu"})),"ok",IF(AND(B123="Vykonanie projektu pozemkových úprav",OR(E123={"Postup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3" s="79">
        <f t="shared" si="16"/>
        <v>0</v>
      </c>
      <c r="Y123" s="79" t="str">
        <f t="shared" si="17"/>
        <v>ok</v>
      </c>
    </row>
    <row r="124" spans="1:25" ht="24.95" customHeight="1" x14ac:dyDescent="0.2">
      <c r="A124" s="58">
        <v>108</v>
      </c>
      <c r="B124" s="98"/>
      <c r="C124" s="99"/>
      <c r="D124" s="100"/>
      <c r="E124" s="84"/>
      <c r="F124" s="27"/>
      <c r="G124" s="28"/>
      <c r="H124" s="23">
        <f t="shared" si="11"/>
        <v>0</v>
      </c>
      <c r="I124" s="28"/>
      <c r="J124" s="28"/>
      <c r="K124" s="28"/>
      <c r="L124" s="28"/>
      <c r="M124" s="28"/>
      <c r="N124" s="28"/>
      <c r="O124" s="28"/>
      <c r="P124" s="23">
        <f t="shared" si="13"/>
        <v>0</v>
      </c>
      <c r="Q124" s="24" t="str">
        <f t="shared" si="14"/>
        <v/>
      </c>
      <c r="R124" s="53"/>
      <c r="S124" s="34"/>
      <c r="T124" s="37">
        <f t="shared" si="18"/>
        <v>0</v>
      </c>
      <c r="V124" s="79" t="str">
        <f t="shared" si="15"/>
        <v/>
      </c>
      <c r="W124" s="79" t="str">
        <f>IF(AND(B124="",E124=""),"ok",IF(AND(B124="Úvodné podklady projektu pozemkových úprav",OR(E124={"Zriaďovanie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úprav"})),"ok",IF(AND(B124="Návrh nového usporiadania v obvode projektu pozemkových úprav",OR(E124={"Zásady umiestnenia nových pozemkov";"Plán spoločných a verejných zariadení a opatrení";"Rozdeľovací plán vo forme umiestňovacieho a vytyčovacieho plánu"})),"ok",IF(AND(B124="Vykonanie projektu pozemkových úprav",OR(E124={"Postup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4" s="79">
        <f t="shared" si="16"/>
        <v>0</v>
      </c>
      <c r="Y124" s="79" t="str">
        <f t="shared" si="17"/>
        <v>ok</v>
      </c>
    </row>
    <row r="125" spans="1:25" ht="24.95" customHeight="1" x14ac:dyDescent="0.2">
      <c r="A125" s="58">
        <v>109</v>
      </c>
      <c r="B125" s="98"/>
      <c r="C125" s="99"/>
      <c r="D125" s="100"/>
      <c r="E125" s="84"/>
      <c r="F125" s="27"/>
      <c r="G125" s="28"/>
      <c r="H125" s="23">
        <f t="shared" si="11"/>
        <v>0</v>
      </c>
      <c r="I125" s="28"/>
      <c r="J125" s="28"/>
      <c r="K125" s="28"/>
      <c r="L125" s="28"/>
      <c r="M125" s="28"/>
      <c r="N125" s="28"/>
      <c r="O125" s="28"/>
      <c r="P125" s="23">
        <f t="shared" si="13"/>
        <v>0</v>
      </c>
      <c r="Q125" s="24" t="str">
        <f t="shared" si="14"/>
        <v/>
      </c>
      <c r="R125" s="53"/>
      <c r="S125" s="34"/>
      <c r="T125" s="37">
        <f t="shared" si="18"/>
        <v>0</v>
      </c>
      <c r="V125" s="79" t="str">
        <f t="shared" si="15"/>
        <v/>
      </c>
      <c r="W125" s="79" t="str">
        <f>IF(AND(B125="",E125=""),"ok",IF(AND(B125="Úvodné podklady projektu pozemkových úprav",OR(E125={"Zriaďovanie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úprav"})),"ok",IF(AND(B125="Návrh nového usporiadania v obvode projektu pozemkových úprav",OR(E125={"Zásady umiestnenia nových pozemkov";"Plán spoločných a verejných zariadení a opatrení";"Rozdeľovací plán vo forme umiestňovacieho a vytyčovacieho plánu"})),"ok",IF(AND(B125="Vykonanie projektu pozemkových úprav",OR(E125={"Postup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5" s="79">
        <f t="shared" si="16"/>
        <v>0</v>
      </c>
      <c r="Y125" s="79" t="str">
        <f t="shared" si="17"/>
        <v>ok</v>
      </c>
    </row>
    <row r="126" spans="1:25" ht="24.95" customHeight="1" x14ac:dyDescent="0.2">
      <c r="A126" s="58">
        <v>110</v>
      </c>
      <c r="B126" s="98"/>
      <c r="C126" s="99"/>
      <c r="D126" s="100"/>
      <c r="E126" s="84"/>
      <c r="F126" s="27"/>
      <c r="G126" s="28"/>
      <c r="H126" s="23">
        <f t="shared" si="11"/>
        <v>0</v>
      </c>
      <c r="I126" s="28"/>
      <c r="J126" s="28"/>
      <c r="K126" s="28"/>
      <c r="L126" s="28"/>
      <c r="M126" s="28"/>
      <c r="N126" s="28"/>
      <c r="O126" s="28"/>
      <c r="P126" s="23">
        <f t="shared" si="13"/>
        <v>0</v>
      </c>
      <c r="Q126" s="24" t="str">
        <f t="shared" si="14"/>
        <v/>
      </c>
      <c r="R126" s="53"/>
      <c r="S126" s="34"/>
      <c r="T126" s="37">
        <f t="shared" si="18"/>
        <v>0</v>
      </c>
      <c r="V126" s="79" t="str">
        <f t="shared" si="15"/>
        <v/>
      </c>
      <c r="W126" s="79" t="str">
        <f>IF(AND(B126="",E126=""),"ok",IF(AND(B126="Úvodné podklady projektu pozemkových úprav",OR(E126={"Zriaďovanie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úprav"})),"ok",IF(AND(B126="Návrh nového usporiadania v obvode projektu pozemkových úprav",OR(E126={"Zásady umiestnenia nových pozemkov";"Plán spoločných a verejných zariadení a opatrení";"Rozdeľovací plán vo forme umiestňovacieho a vytyčovacieho plánu"})),"ok",IF(AND(B126="Vykonanie projektu pozemkových úprav",OR(E126={"Postup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6" s="79">
        <f t="shared" si="16"/>
        <v>0</v>
      </c>
      <c r="Y126" s="79" t="str">
        <f t="shared" si="17"/>
        <v>ok</v>
      </c>
    </row>
    <row r="127" spans="1:25" ht="24.95" customHeight="1" thickBot="1" x14ac:dyDescent="0.25">
      <c r="A127" s="59">
        <v>111</v>
      </c>
      <c r="B127" s="95"/>
      <c r="C127" s="96"/>
      <c r="D127" s="97"/>
      <c r="E127" s="85"/>
      <c r="F127" s="29"/>
      <c r="G127" s="30"/>
      <c r="H127" s="46">
        <f t="shared" si="11"/>
        <v>0</v>
      </c>
      <c r="I127" s="30"/>
      <c r="J127" s="30"/>
      <c r="K127" s="30"/>
      <c r="L127" s="30"/>
      <c r="M127" s="30"/>
      <c r="N127" s="30"/>
      <c r="O127" s="30"/>
      <c r="P127" s="46">
        <f t="shared" si="13"/>
        <v>0</v>
      </c>
      <c r="Q127" s="89" t="str">
        <f t="shared" si="14"/>
        <v/>
      </c>
      <c r="R127" s="54"/>
      <c r="S127" s="35"/>
      <c r="T127" s="38">
        <f t="shared" si="18"/>
        <v>0</v>
      </c>
      <c r="V127" s="79" t="str">
        <f t="shared" si="15"/>
        <v/>
      </c>
      <c r="W127" s="79" t="str">
        <f>IF(AND(B127="",E127=""),"ok",IF(AND(B127="Úvodné podklady projektu pozemkových úprav",OR(E127={"Zriaďovanie bodov podrobného polohového bodového poľa";"Hranica obvodu projektu pozemkových úprav";"Účelové mapovanie polohopisu a výškopisu v obvode projektu PÚ";"Aktualizácia BPEJ v obvode projektu a mapa hodnoty";"Register pôvodného stavu";"Miestny územný systém ekologickej stability na účely pozemkových úprav";"Všeobecné zásady funkčného usporiadania územia v obvode pozemkových úprav"})),"ok",IF(AND(B127="Návrh nového usporiadania v obvode projektu pozemkových úprav",OR(E127={"Zásady umiestnenia nových pozemkov";"Plán spoločných a verejných zariadení a opatrení";"Rozdeľovací plán vo forme umiestňovacieho a vytyčovacieho plánu"})),"ok",IF(AND(B127="Vykonanie projektu pozemkových úprav",OR(E127={"Postup prechodu na hospodárenie v novom usporiadaní";"Vytýčenie a označenie vybraných lomových bodov hraníc nových pozemkov";"Rozdeľovací plán vo forme obnovy katastrálneho operátu alebo geometrického plánu"})),"ok","chyba"))))</f>
        <v>ok</v>
      </c>
      <c r="X127" s="79">
        <f t="shared" si="16"/>
        <v>0</v>
      </c>
      <c r="Y127" s="79" t="str">
        <f t="shared" si="17"/>
        <v>ok</v>
      </c>
    </row>
  </sheetData>
  <mergeCells count="122">
    <mergeCell ref="A16:D16"/>
    <mergeCell ref="E5:G5"/>
    <mergeCell ref="B17:D17"/>
    <mergeCell ref="B19:D19"/>
    <mergeCell ref="B18:D18"/>
    <mergeCell ref="B26:D26"/>
    <mergeCell ref="B25:D25"/>
    <mergeCell ref="B24:D24"/>
    <mergeCell ref="B23:D23"/>
    <mergeCell ref="B22:D22"/>
    <mergeCell ref="B21:D21"/>
    <mergeCell ref="B20:D20"/>
    <mergeCell ref="O3:P3"/>
    <mergeCell ref="O4:P4"/>
    <mergeCell ref="O5:P5"/>
    <mergeCell ref="O6:P6"/>
    <mergeCell ref="J3:K3"/>
    <mergeCell ref="J4:K4"/>
    <mergeCell ref="J5:K5"/>
    <mergeCell ref="J6:K6"/>
    <mergeCell ref="A9:E10"/>
    <mergeCell ref="B28:D28"/>
    <mergeCell ref="B27:D27"/>
    <mergeCell ref="B30:D30"/>
    <mergeCell ref="B35:D35"/>
    <mergeCell ref="B34:D34"/>
    <mergeCell ref="B33:D33"/>
    <mergeCell ref="B32:D32"/>
    <mergeCell ref="B31:D31"/>
    <mergeCell ref="B41:D41"/>
    <mergeCell ref="B40:D40"/>
    <mergeCell ref="B39:D39"/>
    <mergeCell ref="B38:D38"/>
    <mergeCell ref="B37:D37"/>
    <mergeCell ref="B36:D36"/>
    <mergeCell ref="B29:D29"/>
    <mergeCell ref="B42:D42"/>
    <mergeCell ref="B52:D52"/>
    <mergeCell ref="B51:D51"/>
    <mergeCell ref="B50:D50"/>
    <mergeCell ref="B49:D49"/>
    <mergeCell ref="B48:D48"/>
    <mergeCell ref="B47:D47"/>
    <mergeCell ref="B46:D46"/>
    <mergeCell ref="B45:D45"/>
    <mergeCell ref="B44:D44"/>
    <mergeCell ref="B43:D43"/>
    <mergeCell ref="B54:D54"/>
    <mergeCell ref="B53:D53"/>
    <mergeCell ref="B62:D62"/>
    <mergeCell ref="B61:D61"/>
    <mergeCell ref="B60:D60"/>
    <mergeCell ref="B59:D59"/>
    <mergeCell ref="B58:D58"/>
    <mergeCell ref="B57:D57"/>
    <mergeCell ref="B56:D56"/>
    <mergeCell ref="B55:D55"/>
    <mergeCell ref="B66:D66"/>
    <mergeCell ref="B65:D65"/>
    <mergeCell ref="B64:D64"/>
    <mergeCell ref="B63:D63"/>
    <mergeCell ref="B73:D73"/>
    <mergeCell ref="B72:D72"/>
    <mergeCell ref="B71:D71"/>
    <mergeCell ref="B70:D70"/>
    <mergeCell ref="B69:D69"/>
    <mergeCell ref="B68:D68"/>
    <mergeCell ref="B67:D67"/>
    <mergeCell ref="B78:D78"/>
    <mergeCell ref="B77:D77"/>
    <mergeCell ref="B76:D76"/>
    <mergeCell ref="B75:D75"/>
    <mergeCell ref="B74:D74"/>
    <mergeCell ref="B86:D86"/>
    <mergeCell ref="B85:D85"/>
    <mergeCell ref="B84:D84"/>
    <mergeCell ref="B83:D83"/>
    <mergeCell ref="B82:D82"/>
    <mergeCell ref="B81:D81"/>
    <mergeCell ref="B80:D80"/>
    <mergeCell ref="B79:D79"/>
    <mergeCell ref="B90:D90"/>
    <mergeCell ref="B89:D89"/>
    <mergeCell ref="B88:D88"/>
    <mergeCell ref="B87:D87"/>
    <mergeCell ref="B96:D96"/>
    <mergeCell ref="B95:D95"/>
    <mergeCell ref="B94:D94"/>
    <mergeCell ref="B93:D93"/>
    <mergeCell ref="B92:D92"/>
    <mergeCell ref="B91:D91"/>
    <mergeCell ref="B102:D102"/>
    <mergeCell ref="B101:D101"/>
    <mergeCell ref="B100:D100"/>
    <mergeCell ref="B99:D99"/>
    <mergeCell ref="B98:D98"/>
    <mergeCell ref="B97:D97"/>
    <mergeCell ref="B107:D107"/>
    <mergeCell ref="B106:D106"/>
    <mergeCell ref="B105:D105"/>
    <mergeCell ref="B104:D104"/>
    <mergeCell ref="B103:D103"/>
    <mergeCell ref="B108:D108"/>
    <mergeCell ref="B122:D122"/>
    <mergeCell ref="B121:D121"/>
    <mergeCell ref="B120:D120"/>
    <mergeCell ref="B119:D119"/>
    <mergeCell ref="B118:D118"/>
    <mergeCell ref="B117:D117"/>
    <mergeCell ref="B116:D116"/>
    <mergeCell ref="B115:D115"/>
    <mergeCell ref="B127:D127"/>
    <mergeCell ref="B126:D126"/>
    <mergeCell ref="B125:D125"/>
    <mergeCell ref="B114:D114"/>
    <mergeCell ref="B113:D113"/>
    <mergeCell ref="B112:D112"/>
    <mergeCell ref="B111:D111"/>
    <mergeCell ref="B110:D110"/>
    <mergeCell ref="B109:D109"/>
    <mergeCell ref="B124:D124"/>
    <mergeCell ref="B123:D123"/>
  </mergeCells>
  <conditionalFormatting sqref="Q17:Q127">
    <cfRule type="cellIs" dxfId="7" priority="10" operator="equal">
      <formula>"zlý súčet"</formula>
    </cfRule>
  </conditionalFormatting>
  <conditionalFormatting sqref="R17:R127">
    <cfRule type="cellIs" dxfId="6" priority="7" operator="equal">
      <formula>"zlý súčet"</formula>
    </cfRule>
  </conditionalFormatting>
  <conditionalFormatting sqref="I10">
    <cfRule type="cellIs" dxfId="5" priority="5" operator="equal">
      <formula>""</formula>
    </cfRule>
    <cfRule type="cellIs" dxfId="4" priority="6" operator="equal">
      <formula>"vyberte rok"</formula>
    </cfRule>
  </conditionalFormatting>
  <conditionalFormatting sqref="B17:D17">
    <cfRule type="expression" dxfId="3" priority="4">
      <formula>$X$17=1</formula>
    </cfRule>
  </conditionalFormatting>
  <conditionalFormatting sqref="B18:D18">
    <cfRule type="expression" dxfId="2" priority="3">
      <formula>X18=1</formula>
    </cfRule>
  </conditionalFormatting>
  <conditionalFormatting sqref="B19:D127">
    <cfRule type="expression" dxfId="1" priority="2">
      <formula>X19=1</formula>
    </cfRule>
  </conditionalFormatting>
  <conditionalFormatting sqref="E5">
    <cfRule type="cellIs" dxfId="0" priority="1" operator="equal">
      <formula>"v červenooznačených riadkoch sú nekorektne zadané údaje"</formula>
    </cfRule>
  </conditionalFormatting>
  <dataValidations count="3">
    <dataValidation type="list" allowBlank="1" showInputMessage="1" showErrorMessage="1" sqref="I10">
      <formula1>$V$1:$V$8</formula1>
    </dataValidation>
    <dataValidation type="list" allowBlank="1" showInputMessage="1" showErrorMessage="1" sqref="B17:D127">
      <formula1>$X$1:$X$4</formula1>
    </dataValidation>
    <dataValidation type="list" allowBlank="1" showInputMessage="1" showErrorMessage="1" sqref="E17:E127">
      <formula1>INDIRECT(V17)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6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sqref="A1:B2"/>
    </sheetView>
  </sheetViews>
  <sheetFormatPr defaultRowHeight="12" x14ac:dyDescent="0.2"/>
  <cols>
    <col min="1" max="1" width="11.28515625" style="1" customWidth="1"/>
    <col min="2" max="13" width="10.7109375" style="1" customWidth="1"/>
    <col min="14" max="14" width="13.7109375" style="1" customWidth="1"/>
    <col min="15" max="19" width="13.28515625" style="1" customWidth="1"/>
    <col min="20" max="16384" width="9.140625" style="1"/>
  </cols>
  <sheetData>
    <row r="1" spans="1:13" x14ac:dyDescent="0.2">
      <c r="A1" s="68" t="s">
        <v>38</v>
      </c>
      <c r="B1" s="68"/>
    </row>
    <row r="2" spans="1:13" x14ac:dyDescent="0.2">
      <c r="A2" s="94" t="s">
        <v>13</v>
      </c>
      <c r="B2" s="68"/>
    </row>
    <row r="4" spans="1:13" ht="20.100000000000001" customHeight="1" x14ac:dyDescent="0.2"/>
    <row r="5" spans="1:13" ht="12.75" thickBot="1" x14ac:dyDescent="0.25"/>
    <row r="6" spans="1:13" ht="24.95" customHeight="1" thickBot="1" x14ac:dyDescent="0.25">
      <c r="A6" s="48" t="s">
        <v>14</v>
      </c>
      <c r="B6" s="114" t="s">
        <v>15</v>
      </c>
      <c r="C6" s="115"/>
      <c r="D6" s="115"/>
      <c r="E6" s="115" t="s">
        <v>16</v>
      </c>
      <c r="F6" s="115"/>
      <c r="G6" s="115"/>
      <c r="H6" s="115" t="s">
        <v>17</v>
      </c>
      <c r="I6" s="115"/>
      <c r="J6" s="115"/>
      <c r="K6" s="115" t="s">
        <v>18</v>
      </c>
      <c r="L6" s="115"/>
      <c r="M6" s="121"/>
    </row>
    <row r="7" spans="1:13" ht="24.95" customHeight="1" x14ac:dyDescent="0.2">
      <c r="A7" s="69" t="str">
        <f>IF(OR('rok 20xy-20xz'!I10="vyberte rok",'rok 20xy-20xz'!I10=""),"",'rok 20xy-20xz'!I10)</f>
        <v/>
      </c>
      <c r="B7" s="116">
        <f>TRANSPOSE('rok 20xy-20xz'!I11)</f>
        <v>0</v>
      </c>
      <c r="C7" s="117"/>
      <c r="D7" s="117"/>
      <c r="E7" s="118"/>
      <c r="F7" s="118"/>
      <c r="G7" s="118"/>
      <c r="H7" s="120">
        <f>B7-E7</f>
        <v>0</v>
      </c>
      <c r="I7" s="120"/>
      <c r="J7" s="120"/>
      <c r="K7" s="122">
        <f t="shared" ref="K7:K14" si="0">IF(B7=0,0,E7/B7)</f>
        <v>0</v>
      </c>
      <c r="L7" s="122"/>
      <c r="M7" s="123"/>
    </row>
    <row r="8" spans="1:13" ht="24.95" customHeight="1" x14ac:dyDescent="0.2">
      <c r="A8" s="69" t="str">
        <f>IF('rok 20xy-20xz'!J10="","",'rok 20xy-20xz'!J10)</f>
        <v/>
      </c>
      <c r="B8" s="116">
        <f>TRANSPOSE('rok 20xy-20xz'!J11)</f>
        <v>0</v>
      </c>
      <c r="C8" s="117"/>
      <c r="D8" s="117"/>
      <c r="E8" s="119"/>
      <c r="F8" s="119"/>
      <c r="G8" s="119"/>
      <c r="H8" s="117">
        <f>B8-E8</f>
        <v>0</v>
      </c>
      <c r="I8" s="117"/>
      <c r="J8" s="117"/>
      <c r="K8" s="124">
        <f t="shared" si="0"/>
        <v>0</v>
      </c>
      <c r="L8" s="124"/>
      <c r="M8" s="125"/>
    </row>
    <row r="9" spans="1:13" ht="24.95" customHeight="1" x14ac:dyDescent="0.2">
      <c r="A9" s="69" t="str">
        <f>IF('rok 20xy-20xz'!K10="","",'rok 20xy-20xz'!K10)</f>
        <v/>
      </c>
      <c r="B9" s="116">
        <f>TRANSPOSE('rok 20xy-20xz'!K11)</f>
        <v>0</v>
      </c>
      <c r="C9" s="117"/>
      <c r="D9" s="117"/>
      <c r="E9" s="119"/>
      <c r="F9" s="119"/>
      <c r="G9" s="119"/>
      <c r="H9" s="117">
        <f t="shared" ref="H9:H13" si="1">B9-E9</f>
        <v>0</v>
      </c>
      <c r="I9" s="117"/>
      <c r="J9" s="117"/>
      <c r="K9" s="124">
        <f t="shared" si="0"/>
        <v>0</v>
      </c>
      <c r="L9" s="124"/>
      <c r="M9" s="125"/>
    </row>
    <row r="10" spans="1:13" ht="24.95" customHeight="1" x14ac:dyDescent="0.2">
      <c r="A10" s="69" t="str">
        <f>IF('rok 20xy-20xz'!L10="","",'rok 20xy-20xz'!L10)</f>
        <v/>
      </c>
      <c r="B10" s="116">
        <f>TRANSPOSE('rok 20xy-20xz'!L11)</f>
        <v>0</v>
      </c>
      <c r="C10" s="117"/>
      <c r="D10" s="117"/>
      <c r="E10" s="119"/>
      <c r="F10" s="119"/>
      <c r="G10" s="119"/>
      <c r="H10" s="117">
        <f t="shared" si="1"/>
        <v>0</v>
      </c>
      <c r="I10" s="117"/>
      <c r="J10" s="117"/>
      <c r="K10" s="124">
        <f t="shared" si="0"/>
        <v>0</v>
      </c>
      <c r="L10" s="124"/>
      <c r="M10" s="125"/>
    </row>
    <row r="11" spans="1:13" ht="24.95" customHeight="1" x14ac:dyDescent="0.2">
      <c r="A11" s="69" t="str">
        <f>IF('rok 20xy-20xz'!M10="","",'rok 20xy-20xz'!M10)</f>
        <v/>
      </c>
      <c r="B11" s="116">
        <f>TRANSPOSE('rok 20xy-20xz'!M11)</f>
        <v>0</v>
      </c>
      <c r="C11" s="117"/>
      <c r="D11" s="117"/>
      <c r="E11" s="119"/>
      <c r="F11" s="119"/>
      <c r="G11" s="119"/>
      <c r="H11" s="117">
        <f t="shared" ref="H11:H12" si="2">B11-E11</f>
        <v>0</v>
      </c>
      <c r="I11" s="117"/>
      <c r="J11" s="117"/>
      <c r="K11" s="124">
        <f t="shared" ref="K11:K12" si="3">IF(B11=0,0,E11/B11)</f>
        <v>0</v>
      </c>
      <c r="L11" s="124"/>
      <c r="M11" s="125"/>
    </row>
    <row r="12" spans="1:13" ht="24.95" customHeight="1" x14ac:dyDescent="0.2">
      <c r="A12" s="69" t="str">
        <f>IF('rok 20xy-20xz'!N10="","",'rok 20xy-20xz'!N10)</f>
        <v/>
      </c>
      <c r="B12" s="116">
        <f>TRANSPOSE('rok 20xy-20xz'!N11)</f>
        <v>0</v>
      </c>
      <c r="C12" s="117"/>
      <c r="D12" s="117"/>
      <c r="E12" s="119"/>
      <c r="F12" s="119"/>
      <c r="G12" s="119"/>
      <c r="H12" s="117">
        <f t="shared" si="2"/>
        <v>0</v>
      </c>
      <c r="I12" s="117"/>
      <c r="J12" s="117"/>
      <c r="K12" s="124">
        <f t="shared" si="3"/>
        <v>0</v>
      </c>
      <c r="L12" s="124"/>
      <c r="M12" s="125"/>
    </row>
    <row r="13" spans="1:13" ht="24.95" customHeight="1" thickBot="1" x14ac:dyDescent="0.25">
      <c r="A13" s="69" t="str">
        <f>IF('rok 20xy-20xz'!O10="","",'rok 20xy-20xz'!O10)</f>
        <v/>
      </c>
      <c r="B13" s="116">
        <f>TRANSPOSE('rok 20xy-20xz'!O11)</f>
        <v>0</v>
      </c>
      <c r="C13" s="117"/>
      <c r="D13" s="117"/>
      <c r="E13" s="119"/>
      <c r="F13" s="119"/>
      <c r="G13" s="119"/>
      <c r="H13" s="117">
        <f t="shared" si="1"/>
        <v>0</v>
      </c>
      <c r="I13" s="117"/>
      <c r="J13" s="117"/>
      <c r="K13" s="124">
        <f t="shared" si="0"/>
        <v>0</v>
      </c>
      <c r="L13" s="124"/>
      <c r="M13" s="125"/>
    </row>
    <row r="14" spans="1:13" ht="24.95" customHeight="1" thickBot="1" x14ac:dyDescent="0.25">
      <c r="A14" s="48" t="s">
        <v>7</v>
      </c>
      <c r="B14" s="130">
        <f>SUM(B7:D13)</f>
        <v>0</v>
      </c>
      <c r="C14" s="128"/>
      <c r="D14" s="128"/>
      <c r="E14" s="128">
        <f>SUM(E7:G13)</f>
        <v>0</v>
      </c>
      <c r="F14" s="128"/>
      <c r="G14" s="128"/>
      <c r="H14" s="128">
        <f>SUM(H7:J13)</f>
        <v>0</v>
      </c>
      <c r="I14" s="128"/>
      <c r="J14" s="128"/>
      <c r="K14" s="126">
        <f t="shared" si="0"/>
        <v>0</v>
      </c>
      <c r="L14" s="126"/>
      <c r="M14" s="127"/>
    </row>
    <row r="15" spans="1:13" ht="24.95" customHeight="1" x14ac:dyDescent="0.2"/>
    <row r="16" spans="1:13" ht="24.95" customHeight="1" x14ac:dyDescent="0.2"/>
    <row r="17" spans="1:9" ht="24.95" customHeight="1" x14ac:dyDescent="0.2"/>
    <row r="18" spans="1:9" ht="15" customHeight="1" x14ac:dyDescent="0.2">
      <c r="A18" s="47" t="s">
        <v>37</v>
      </c>
      <c r="B18" s="129"/>
      <c r="C18" s="129"/>
      <c r="D18" s="129"/>
      <c r="F18" s="47" t="s">
        <v>37</v>
      </c>
      <c r="G18" s="129"/>
      <c r="H18" s="129"/>
      <c r="I18" s="129"/>
    </row>
    <row r="19" spans="1:9" ht="15" customHeight="1" x14ac:dyDescent="0.2">
      <c r="A19" s="47" t="s">
        <v>34</v>
      </c>
      <c r="B19" s="129"/>
      <c r="C19" s="129"/>
      <c r="D19" s="129"/>
      <c r="F19" s="47" t="s">
        <v>34</v>
      </c>
      <c r="G19" s="129"/>
      <c r="H19" s="129"/>
      <c r="I19" s="129"/>
    </row>
    <row r="20" spans="1:9" ht="15" customHeight="1" x14ac:dyDescent="0.2">
      <c r="A20" s="47" t="s">
        <v>35</v>
      </c>
      <c r="B20" s="129"/>
      <c r="C20" s="129"/>
      <c r="D20" s="129"/>
      <c r="F20" s="47" t="s">
        <v>35</v>
      </c>
      <c r="G20" s="129"/>
      <c r="H20" s="129"/>
      <c r="I20" s="129"/>
    </row>
    <row r="21" spans="1:9" ht="15" customHeight="1" x14ac:dyDescent="0.2">
      <c r="A21" s="47" t="s">
        <v>36</v>
      </c>
      <c r="B21" s="129"/>
      <c r="C21" s="129"/>
      <c r="D21" s="129"/>
      <c r="F21" s="47" t="s">
        <v>36</v>
      </c>
      <c r="G21" s="129"/>
      <c r="H21" s="129"/>
      <c r="I21" s="129"/>
    </row>
    <row r="22" spans="1:9" ht="24.95" customHeight="1" x14ac:dyDescent="0.2"/>
    <row r="23" spans="1:9" ht="24.95" customHeight="1" x14ac:dyDescent="0.2"/>
    <row r="24" spans="1:9" ht="24.95" customHeight="1" x14ac:dyDescent="0.2"/>
  </sheetData>
  <mergeCells count="44">
    <mergeCell ref="K11:M11"/>
    <mergeCell ref="K12:M12"/>
    <mergeCell ref="B11:D11"/>
    <mergeCell ref="B12:D12"/>
    <mergeCell ref="E11:G11"/>
    <mergeCell ref="E12:G12"/>
    <mergeCell ref="H11:J11"/>
    <mergeCell ref="H12:J12"/>
    <mergeCell ref="B20:D20"/>
    <mergeCell ref="B21:D21"/>
    <mergeCell ref="G18:I18"/>
    <mergeCell ref="G19:I19"/>
    <mergeCell ref="G20:I20"/>
    <mergeCell ref="G21:I21"/>
    <mergeCell ref="K14:M14"/>
    <mergeCell ref="H14:J14"/>
    <mergeCell ref="K13:M13"/>
    <mergeCell ref="B18:D18"/>
    <mergeCell ref="B19:D19"/>
    <mergeCell ref="H13:J13"/>
    <mergeCell ref="E14:G14"/>
    <mergeCell ref="E13:G13"/>
    <mergeCell ref="B14:D14"/>
    <mergeCell ref="B13:D13"/>
    <mergeCell ref="K6:M6"/>
    <mergeCell ref="K7:M7"/>
    <mergeCell ref="K8:M8"/>
    <mergeCell ref="K9:M9"/>
    <mergeCell ref="K10:M10"/>
    <mergeCell ref="H6:J6"/>
    <mergeCell ref="H7:J7"/>
    <mergeCell ref="H8:J8"/>
    <mergeCell ref="H9:J9"/>
    <mergeCell ref="H10:J10"/>
    <mergeCell ref="E6:G6"/>
    <mergeCell ref="E7:G7"/>
    <mergeCell ref="E8:G8"/>
    <mergeCell ref="E9:G9"/>
    <mergeCell ref="E10:G10"/>
    <mergeCell ref="B6:D6"/>
    <mergeCell ref="B7:D7"/>
    <mergeCell ref="B8:D8"/>
    <mergeCell ref="B9:D9"/>
    <mergeCell ref="B10:D10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20" zoomScaleNormal="120" workbookViewId="0">
      <selection sqref="A1:A2"/>
    </sheetView>
  </sheetViews>
  <sheetFormatPr defaultRowHeight="12" x14ac:dyDescent="0.2"/>
  <cols>
    <col min="1" max="1" width="12.28515625" style="1" customWidth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68" t="s">
        <v>39</v>
      </c>
    </row>
    <row r="2" spans="1:14" x14ac:dyDescent="0.2">
      <c r="A2" s="93" t="s">
        <v>33</v>
      </c>
    </row>
    <row r="6" spans="1:14" ht="12.75" thickBot="1" x14ac:dyDescent="0.25"/>
    <row r="7" spans="1:14" ht="24.95" customHeight="1" x14ac:dyDescent="0.2">
      <c r="A7" s="132" t="s">
        <v>14</v>
      </c>
      <c r="B7" s="131" t="s">
        <v>19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4" t="s">
        <v>32</v>
      </c>
    </row>
    <row r="8" spans="1:14" ht="24.95" customHeight="1" thickBot="1" x14ac:dyDescent="0.25">
      <c r="A8" s="133"/>
      <c r="B8" s="45" t="s">
        <v>20</v>
      </c>
      <c r="C8" s="45" t="s">
        <v>21</v>
      </c>
      <c r="D8" s="45" t="s">
        <v>22</v>
      </c>
      <c r="E8" s="45" t="s">
        <v>23</v>
      </c>
      <c r="F8" s="45" t="s">
        <v>24</v>
      </c>
      <c r="G8" s="45" t="s">
        <v>25</v>
      </c>
      <c r="H8" s="45" t="s">
        <v>26</v>
      </c>
      <c r="I8" s="45" t="s">
        <v>27</v>
      </c>
      <c r="J8" s="45" t="s">
        <v>28</v>
      </c>
      <c r="K8" s="45" t="s">
        <v>29</v>
      </c>
      <c r="L8" s="45" t="s">
        <v>30</v>
      </c>
      <c r="M8" s="45" t="s">
        <v>31</v>
      </c>
      <c r="N8" s="135"/>
    </row>
    <row r="9" spans="1:14" ht="24.95" customHeight="1" x14ac:dyDescent="0.2">
      <c r="A9" s="69" t="str">
        <f>IF(OR('rok 20xy-20xz'!I10="vyberte rok",'rok 20xy-20xz'!I10=""),"",'rok 20xy-20xz'!I10)</f>
        <v/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>
        <f>SUM(B9:M9)</f>
        <v>0</v>
      </c>
    </row>
    <row r="10" spans="1:14" ht="24.95" customHeight="1" x14ac:dyDescent="0.2">
      <c r="A10" s="69" t="str">
        <f>IF('rok 20xy-20xz'!J10="","",'rok 20xy-20xz'!J10)</f>
        <v/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>
        <f>SUM(B10:M10)</f>
        <v>0</v>
      </c>
    </row>
    <row r="11" spans="1:14" ht="24.95" customHeight="1" x14ac:dyDescent="0.2">
      <c r="A11" s="69" t="str">
        <f>IF('rok 20xy-20xz'!K10="","",'rok 20xy-20xz'!K10)</f>
        <v/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9">
        <f t="shared" ref="N11:N16" si="0">SUM(B11:M11)</f>
        <v>0</v>
      </c>
    </row>
    <row r="12" spans="1:14" ht="24.95" customHeight="1" x14ac:dyDescent="0.2">
      <c r="A12" s="69" t="str">
        <f>IF('rok 20xy-20xz'!L10="","",'rok 20xy-20xz'!L10)</f>
        <v/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9">
        <f t="shared" si="0"/>
        <v>0</v>
      </c>
    </row>
    <row r="13" spans="1:14" ht="24.95" customHeight="1" x14ac:dyDescent="0.2">
      <c r="A13" s="69" t="str">
        <f>IF('rok 20xy-20xz'!M10="","",'rok 20xy-20xz'!M10)</f>
        <v/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9">
        <f t="shared" si="0"/>
        <v>0</v>
      </c>
    </row>
    <row r="14" spans="1:14" ht="24.95" customHeight="1" x14ac:dyDescent="0.2">
      <c r="A14" s="69" t="str">
        <f>IF('rok 20xy-20xz'!N10="","",'rok 20xy-20xz'!N10)</f>
        <v/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9">
        <f t="shared" si="0"/>
        <v>0</v>
      </c>
    </row>
    <row r="15" spans="1:14" ht="24.95" customHeight="1" x14ac:dyDescent="0.2">
      <c r="A15" s="69" t="str">
        <f>IF('rok 20xy-20xz'!O10="","",'rok 20xy-20xz'!O10)</f>
        <v/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9">
        <f t="shared" si="0"/>
        <v>0</v>
      </c>
    </row>
    <row r="16" spans="1:14" ht="24.95" customHeight="1" thickBot="1" x14ac:dyDescent="0.25">
      <c r="A16" s="40" t="s">
        <v>7</v>
      </c>
      <c r="B16" s="41">
        <f t="shared" ref="B16:M16" si="1">SUM(B9:B15)</f>
        <v>0</v>
      </c>
      <c r="C16" s="41">
        <f t="shared" si="1"/>
        <v>0</v>
      </c>
      <c r="D16" s="41">
        <f t="shared" si="1"/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2">
        <f t="shared" si="0"/>
        <v>0</v>
      </c>
    </row>
    <row r="17" ht="24.95" customHeight="1" x14ac:dyDescent="0.2"/>
    <row r="18" ht="24.95" customHeight="1" x14ac:dyDescent="0.2"/>
    <row r="19" ht="24.95" customHeight="1" x14ac:dyDescent="0.2"/>
  </sheetData>
  <mergeCells count="3">
    <mergeCell ref="B7:M7"/>
    <mergeCell ref="A7:A8"/>
    <mergeCell ref="N7:N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  <ignoredErrors>
    <ignoredError sqref="N11:N15 N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rok 20xy-20xz</vt:lpstr>
      <vt:lpstr>Intenzita pomoci</vt:lpstr>
      <vt:lpstr>Harmonogram</vt:lpstr>
      <vt:lpstr>Nove_usporiadanie</vt:lpstr>
      <vt:lpstr>Uvodne_podklady</vt:lpstr>
      <vt:lpstr>Vykonanie_projektu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2017-09-29T11:37:22Z</cp:lastPrinted>
  <dcterms:created xsi:type="dcterms:W3CDTF">2015-04-10T04:36:35Z</dcterms:created>
  <dcterms:modified xsi:type="dcterms:W3CDTF">2017-09-29T11:37:27Z</dcterms:modified>
</cp:coreProperties>
</file>