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6.4_07.09.2015\"/>
    </mc:Choice>
  </mc:AlternateContent>
  <bookViews>
    <workbookView xWindow="0" yWindow="0" windowWidth="20730" windowHeight="8355" tabRatio="776" activeTab="10"/>
  </bookViews>
  <sheets>
    <sheet name="Výd. 2016" sheetId="12" r:id="rId1"/>
    <sheet name="Výd. 2017" sheetId="14" r:id="rId2"/>
    <sheet name="Výd. 2018" sheetId="15" r:id="rId3"/>
    <sheet name="Výd. 2019" sheetId="16" r:id="rId4"/>
    <sheet name="Výd. 2020" sheetId="17" r:id="rId5"/>
    <sheet name="Výd. 2021" sheetId="18" r:id="rId6"/>
    <sheet name="Výd. 2022" sheetId="19" r:id="rId7"/>
    <sheet name="Výd. 2023" sheetId="20" r:id="rId8"/>
    <sheet name="Intenzita pomoci" sheetId="2" r:id="rId9"/>
    <sheet name="Harmonogram" sheetId="13" r:id="rId10"/>
    <sheet name="ŽoNFP" sheetId="21" r:id="rId11"/>
  </sheets>
  <definedNames>
    <definedName name="obstaranie_pozemkov">'Výd. 2016'!$S$13:$S$14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1" l="1"/>
  <c r="E12" i="21" l="1"/>
  <c r="E16" i="2" l="1"/>
  <c r="E26" i="21" s="1"/>
  <c r="D16" i="2"/>
  <c r="E18" i="21" s="1"/>
  <c r="E10" i="21" l="1"/>
  <c r="M14" i="14"/>
  <c r="P14" i="14" s="1"/>
  <c r="N129" i="20"/>
  <c r="M129" i="20"/>
  <c r="P129" i="20" s="1"/>
  <c r="H129" i="20"/>
  <c r="N128" i="20"/>
  <c r="M128" i="20"/>
  <c r="P128" i="20" s="1"/>
  <c r="H128" i="20"/>
  <c r="N127" i="20"/>
  <c r="M127" i="20"/>
  <c r="P127" i="20" s="1"/>
  <c r="H127" i="20"/>
  <c r="N126" i="20"/>
  <c r="M126" i="20"/>
  <c r="P126" i="20" s="1"/>
  <c r="H126" i="20"/>
  <c r="N125" i="20"/>
  <c r="M125" i="20"/>
  <c r="P125" i="20" s="1"/>
  <c r="H125" i="20"/>
  <c r="N124" i="20"/>
  <c r="M124" i="20"/>
  <c r="P124" i="20" s="1"/>
  <c r="H124" i="20"/>
  <c r="N123" i="20"/>
  <c r="M123" i="20"/>
  <c r="P123" i="20" s="1"/>
  <c r="H123" i="20"/>
  <c r="N122" i="20"/>
  <c r="M122" i="20"/>
  <c r="P122" i="20" s="1"/>
  <c r="H122" i="20"/>
  <c r="N121" i="20"/>
  <c r="M121" i="20"/>
  <c r="P121" i="20" s="1"/>
  <c r="H121" i="20"/>
  <c r="N120" i="20"/>
  <c r="M120" i="20"/>
  <c r="P120" i="20" s="1"/>
  <c r="H120" i="20"/>
  <c r="N119" i="20"/>
  <c r="M119" i="20"/>
  <c r="P119" i="20" s="1"/>
  <c r="H119" i="20"/>
  <c r="N118" i="20"/>
  <c r="M118" i="20"/>
  <c r="P118" i="20" s="1"/>
  <c r="H118" i="20"/>
  <c r="N117" i="20"/>
  <c r="M117" i="20"/>
  <c r="P117" i="20" s="1"/>
  <c r="H117" i="20"/>
  <c r="N116" i="20"/>
  <c r="M116" i="20"/>
  <c r="P116" i="20" s="1"/>
  <c r="H116" i="20"/>
  <c r="N115" i="20"/>
  <c r="M115" i="20"/>
  <c r="P115" i="20" s="1"/>
  <c r="H115" i="20"/>
  <c r="N114" i="20"/>
  <c r="M114" i="20"/>
  <c r="P114" i="20" s="1"/>
  <c r="H114" i="20"/>
  <c r="N113" i="20"/>
  <c r="M113" i="20"/>
  <c r="P113" i="20" s="1"/>
  <c r="H113" i="20"/>
  <c r="N112" i="20"/>
  <c r="M112" i="20"/>
  <c r="P112" i="20" s="1"/>
  <c r="H112" i="20"/>
  <c r="N111" i="20"/>
  <c r="M111" i="20"/>
  <c r="P111" i="20" s="1"/>
  <c r="H111" i="20"/>
  <c r="N110" i="20"/>
  <c r="M110" i="20"/>
  <c r="P110" i="20" s="1"/>
  <c r="H110" i="20"/>
  <c r="N109" i="20"/>
  <c r="M109" i="20"/>
  <c r="P109" i="20" s="1"/>
  <c r="H109" i="20"/>
  <c r="N108" i="20"/>
  <c r="M108" i="20"/>
  <c r="P108" i="20" s="1"/>
  <c r="H108" i="20"/>
  <c r="N107" i="20"/>
  <c r="M107" i="20"/>
  <c r="P107" i="20" s="1"/>
  <c r="H107" i="20"/>
  <c r="N106" i="20"/>
  <c r="M106" i="20"/>
  <c r="P106" i="20" s="1"/>
  <c r="H106" i="20"/>
  <c r="N105" i="20"/>
  <c r="M105" i="20"/>
  <c r="P105" i="20" s="1"/>
  <c r="H105" i="20"/>
  <c r="N104" i="20"/>
  <c r="M104" i="20"/>
  <c r="P104" i="20" s="1"/>
  <c r="H104" i="20"/>
  <c r="N103" i="20"/>
  <c r="M103" i="20"/>
  <c r="P103" i="20" s="1"/>
  <c r="H103" i="20"/>
  <c r="N102" i="20"/>
  <c r="M102" i="20"/>
  <c r="P102" i="20" s="1"/>
  <c r="H102" i="20"/>
  <c r="N101" i="20"/>
  <c r="M101" i="20"/>
  <c r="P101" i="20" s="1"/>
  <c r="H101" i="20"/>
  <c r="N100" i="20"/>
  <c r="M100" i="20"/>
  <c r="P100" i="20" s="1"/>
  <c r="H100" i="20"/>
  <c r="N99" i="20"/>
  <c r="M99" i="20"/>
  <c r="P99" i="20" s="1"/>
  <c r="H99" i="20"/>
  <c r="N98" i="20"/>
  <c r="M98" i="20"/>
  <c r="P98" i="20" s="1"/>
  <c r="H98" i="20"/>
  <c r="N97" i="20"/>
  <c r="M97" i="20"/>
  <c r="P97" i="20" s="1"/>
  <c r="H97" i="20"/>
  <c r="N96" i="20"/>
  <c r="M96" i="20"/>
  <c r="P96" i="20" s="1"/>
  <c r="H96" i="20"/>
  <c r="N95" i="20"/>
  <c r="M95" i="20"/>
  <c r="P95" i="20" s="1"/>
  <c r="H95" i="20"/>
  <c r="N94" i="20"/>
  <c r="M94" i="20"/>
  <c r="P94" i="20" s="1"/>
  <c r="H94" i="20"/>
  <c r="N93" i="20"/>
  <c r="M93" i="20"/>
  <c r="P93" i="20" s="1"/>
  <c r="H93" i="20"/>
  <c r="N92" i="20"/>
  <c r="M92" i="20"/>
  <c r="P92" i="20" s="1"/>
  <c r="H92" i="20"/>
  <c r="N91" i="20"/>
  <c r="M91" i="20"/>
  <c r="P91" i="20" s="1"/>
  <c r="H91" i="20"/>
  <c r="N90" i="20"/>
  <c r="M90" i="20"/>
  <c r="P90" i="20" s="1"/>
  <c r="H90" i="20"/>
  <c r="N89" i="20"/>
  <c r="M89" i="20"/>
  <c r="P89" i="20" s="1"/>
  <c r="H89" i="20"/>
  <c r="N88" i="20"/>
  <c r="M88" i="20"/>
  <c r="P88" i="20" s="1"/>
  <c r="H88" i="20"/>
  <c r="N87" i="20"/>
  <c r="M87" i="20"/>
  <c r="P87" i="20" s="1"/>
  <c r="H87" i="20"/>
  <c r="N86" i="20"/>
  <c r="M86" i="20"/>
  <c r="P86" i="20" s="1"/>
  <c r="H86" i="20"/>
  <c r="N85" i="20"/>
  <c r="M85" i="20"/>
  <c r="P85" i="20" s="1"/>
  <c r="H85" i="20"/>
  <c r="N84" i="20"/>
  <c r="M84" i="20"/>
  <c r="P84" i="20" s="1"/>
  <c r="H84" i="20"/>
  <c r="N83" i="20"/>
  <c r="M83" i="20"/>
  <c r="P83" i="20" s="1"/>
  <c r="H83" i="20"/>
  <c r="N82" i="20"/>
  <c r="M82" i="20"/>
  <c r="P82" i="20" s="1"/>
  <c r="H82" i="20"/>
  <c r="N81" i="20"/>
  <c r="M81" i="20"/>
  <c r="P81" i="20" s="1"/>
  <c r="H81" i="20"/>
  <c r="N80" i="20"/>
  <c r="M80" i="20"/>
  <c r="P80" i="20" s="1"/>
  <c r="H80" i="20"/>
  <c r="N79" i="20"/>
  <c r="M79" i="20"/>
  <c r="P79" i="20" s="1"/>
  <c r="H79" i="20"/>
  <c r="N78" i="20"/>
  <c r="M78" i="20"/>
  <c r="P78" i="20" s="1"/>
  <c r="H78" i="20"/>
  <c r="N77" i="20"/>
  <c r="M77" i="20"/>
  <c r="P77" i="20" s="1"/>
  <c r="H77" i="20"/>
  <c r="N76" i="20"/>
  <c r="M76" i="20"/>
  <c r="P76" i="20" s="1"/>
  <c r="H76" i="20"/>
  <c r="N75" i="20"/>
  <c r="M75" i="20"/>
  <c r="P75" i="20" s="1"/>
  <c r="H75" i="20"/>
  <c r="N74" i="20"/>
  <c r="M74" i="20"/>
  <c r="P74" i="20" s="1"/>
  <c r="H74" i="20"/>
  <c r="N73" i="20"/>
  <c r="M73" i="20"/>
  <c r="P73" i="20" s="1"/>
  <c r="H73" i="20"/>
  <c r="N72" i="20"/>
  <c r="M72" i="20"/>
  <c r="P72" i="20" s="1"/>
  <c r="H72" i="20"/>
  <c r="N71" i="20"/>
  <c r="M71" i="20"/>
  <c r="P71" i="20" s="1"/>
  <c r="H71" i="20"/>
  <c r="N70" i="20"/>
  <c r="M70" i="20"/>
  <c r="P70" i="20" s="1"/>
  <c r="H70" i="20"/>
  <c r="N69" i="20"/>
  <c r="M69" i="20"/>
  <c r="P69" i="20" s="1"/>
  <c r="H69" i="20"/>
  <c r="N68" i="20"/>
  <c r="M68" i="20"/>
  <c r="P68" i="20" s="1"/>
  <c r="H68" i="20"/>
  <c r="N67" i="20"/>
  <c r="M67" i="20"/>
  <c r="P67" i="20" s="1"/>
  <c r="H67" i="20"/>
  <c r="N66" i="20"/>
  <c r="M66" i="20"/>
  <c r="P66" i="20" s="1"/>
  <c r="H66" i="20"/>
  <c r="N65" i="20"/>
  <c r="M65" i="20"/>
  <c r="P65" i="20" s="1"/>
  <c r="H65" i="20"/>
  <c r="N64" i="20"/>
  <c r="M64" i="20"/>
  <c r="P64" i="20" s="1"/>
  <c r="H64" i="20"/>
  <c r="N63" i="20"/>
  <c r="M63" i="20"/>
  <c r="P63" i="20" s="1"/>
  <c r="H63" i="20"/>
  <c r="N62" i="20"/>
  <c r="M62" i="20"/>
  <c r="P62" i="20" s="1"/>
  <c r="H62" i="20"/>
  <c r="N61" i="20"/>
  <c r="M61" i="20"/>
  <c r="P61" i="20" s="1"/>
  <c r="H61" i="20"/>
  <c r="N60" i="20"/>
  <c r="M60" i="20"/>
  <c r="P60" i="20" s="1"/>
  <c r="H60" i="20"/>
  <c r="N59" i="20"/>
  <c r="M59" i="20"/>
  <c r="P59" i="20" s="1"/>
  <c r="H59" i="20"/>
  <c r="N58" i="20"/>
  <c r="M58" i="20"/>
  <c r="P58" i="20" s="1"/>
  <c r="H58" i="20"/>
  <c r="N57" i="20"/>
  <c r="M57" i="20"/>
  <c r="P57" i="20" s="1"/>
  <c r="H57" i="20"/>
  <c r="N56" i="20"/>
  <c r="M56" i="20"/>
  <c r="P56" i="20" s="1"/>
  <c r="H56" i="20"/>
  <c r="N55" i="20"/>
  <c r="M55" i="20"/>
  <c r="P55" i="20" s="1"/>
  <c r="H55" i="20"/>
  <c r="N54" i="20"/>
  <c r="M54" i="20"/>
  <c r="P54" i="20" s="1"/>
  <c r="H54" i="20"/>
  <c r="N53" i="20"/>
  <c r="M53" i="20"/>
  <c r="P53" i="20" s="1"/>
  <c r="H53" i="20"/>
  <c r="N52" i="20"/>
  <c r="M52" i="20"/>
  <c r="P52" i="20" s="1"/>
  <c r="H52" i="20"/>
  <c r="N51" i="20"/>
  <c r="M51" i="20"/>
  <c r="P51" i="20" s="1"/>
  <c r="H51" i="20"/>
  <c r="N50" i="20"/>
  <c r="M50" i="20"/>
  <c r="P50" i="20" s="1"/>
  <c r="H50" i="20"/>
  <c r="N49" i="20"/>
  <c r="M49" i="20"/>
  <c r="P49" i="20" s="1"/>
  <c r="H49" i="20"/>
  <c r="N48" i="20"/>
  <c r="M48" i="20"/>
  <c r="P48" i="20" s="1"/>
  <c r="H48" i="20"/>
  <c r="N47" i="20"/>
  <c r="M47" i="20"/>
  <c r="P47" i="20" s="1"/>
  <c r="H47" i="20"/>
  <c r="N46" i="20"/>
  <c r="M46" i="20"/>
  <c r="P46" i="20" s="1"/>
  <c r="H46" i="20"/>
  <c r="N45" i="20"/>
  <c r="M45" i="20"/>
  <c r="P45" i="20" s="1"/>
  <c r="H45" i="20"/>
  <c r="N44" i="20"/>
  <c r="M44" i="20"/>
  <c r="P44" i="20" s="1"/>
  <c r="H44" i="20"/>
  <c r="N43" i="20"/>
  <c r="M43" i="20"/>
  <c r="P43" i="20" s="1"/>
  <c r="H43" i="20"/>
  <c r="N42" i="20"/>
  <c r="M42" i="20"/>
  <c r="P42" i="20" s="1"/>
  <c r="H42" i="20"/>
  <c r="N41" i="20"/>
  <c r="M41" i="20"/>
  <c r="P41" i="20" s="1"/>
  <c r="H41" i="20"/>
  <c r="N40" i="20"/>
  <c r="M40" i="20"/>
  <c r="P40" i="20" s="1"/>
  <c r="H40" i="20"/>
  <c r="N39" i="20"/>
  <c r="M39" i="20"/>
  <c r="P39" i="20" s="1"/>
  <c r="H39" i="20"/>
  <c r="N38" i="20"/>
  <c r="M38" i="20"/>
  <c r="P38" i="20" s="1"/>
  <c r="H38" i="20"/>
  <c r="N37" i="20"/>
  <c r="M37" i="20"/>
  <c r="P37" i="20" s="1"/>
  <c r="H37" i="20"/>
  <c r="N36" i="20"/>
  <c r="M36" i="20"/>
  <c r="P36" i="20" s="1"/>
  <c r="H36" i="20"/>
  <c r="N35" i="20"/>
  <c r="M35" i="20"/>
  <c r="P35" i="20" s="1"/>
  <c r="H35" i="20"/>
  <c r="N34" i="20"/>
  <c r="M34" i="20"/>
  <c r="P34" i="20" s="1"/>
  <c r="H34" i="20"/>
  <c r="N33" i="20"/>
  <c r="M33" i="20"/>
  <c r="P33" i="20" s="1"/>
  <c r="H33" i="20"/>
  <c r="N32" i="20"/>
  <c r="M32" i="20"/>
  <c r="P32" i="20" s="1"/>
  <c r="H32" i="20"/>
  <c r="N31" i="20"/>
  <c r="M31" i="20"/>
  <c r="P31" i="20" s="1"/>
  <c r="H31" i="20"/>
  <c r="N30" i="20"/>
  <c r="M30" i="20"/>
  <c r="P30" i="20" s="1"/>
  <c r="H30" i="20"/>
  <c r="N29" i="20"/>
  <c r="M29" i="20"/>
  <c r="P29" i="20" s="1"/>
  <c r="H29" i="20"/>
  <c r="N28" i="20"/>
  <c r="M28" i="20"/>
  <c r="P28" i="20" s="1"/>
  <c r="H28" i="20"/>
  <c r="N27" i="20"/>
  <c r="M27" i="20"/>
  <c r="P27" i="20" s="1"/>
  <c r="H27" i="20"/>
  <c r="N26" i="20"/>
  <c r="M26" i="20"/>
  <c r="P26" i="20" s="1"/>
  <c r="H26" i="20"/>
  <c r="N25" i="20"/>
  <c r="M25" i="20"/>
  <c r="P25" i="20" s="1"/>
  <c r="H25" i="20"/>
  <c r="N24" i="20"/>
  <c r="M24" i="20"/>
  <c r="P24" i="20" s="1"/>
  <c r="H24" i="20"/>
  <c r="N23" i="20"/>
  <c r="M23" i="20"/>
  <c r="P23" i="20" s="1"/>
  <c r="H23" i="20"/>
  <c r="N22" i="20"/>
  <c r="M22" i="20"/>
  <c r="P22" i="20" s="1"/>
  <c r="H22" i="20"/>
  <c r="N21" i="20"/>
  <c r="M21" i="20"/>
  <c r="P21" i="20" s="1"/>
  <c r="P12" i="20" s="1"/>
  <c r="C15" i="2" s="1"/>
  <c r="L15" i="2" s="1"/>
  <c r="H21" i="20"/>
  <c r="N20" i="20"/>
  <c r="M20" i="20"/>
  <c r="P20" i="20" s="1"/>
  <c r="H20" i="20"/>
  <c r="N19" i="20"/>
  <c r="M19" i="20"/>
  <c r="P19" i="20" s="1"/>
  <c r="H19" i="20"/>
  <c r="M14" i="20"/>
  <c r="P14" i="20" s="1"/>
  <c r="O12" i="20"/>
  <c r="M12" i="20"/>
  <c r="L12" i="20"/>
  <c r="K12" i="20"/>
  <c r="J12" i="20"/>
  <c r="I12" i="20"/>
  <c r="O11" i="20"/>
  <c r="L11" i="20"/>
  <c r="K11" i="20"/>
  <c r="J11" i="20"/>
  <c r="I11" i="20"/>
  <c r="N129" i="19"/>
  <c r="M129" i="19"/>
  <c r="P129" i="19" s="1"/>
  <c r="H129" i="19"/>
  <c r="N128" i="19"/>
  <c r="M128" i="19"/>
  <c r="P128" i="19" s="1"/>
  <c r="H128" i="19"/>
  <c r="N127" i="19"/>
  <c r="M127" i="19"/>
  <c r="P127" i="19" s="1"/>
  <c r="H127" i="19"/>
  <c r="N126" i="19"/>
  <c r="M126" i="19"/>
  <c r="P126" i="19" s="1"/>
  <c r="H126" i="19"/>
  <c r="N125" i="19"/>
  <c r="M125" i="19"/>
  <c r="P125" i="19" s="1"/>
  <c r="H125" i="19"/>
  <c r="N124" i="19"/>
  <c r="M124" i="19"/>
  <c r="P124" i="19" s="1"/>
  <c r="H124" i="19"/>
  <c r="N123" i="19"/>
  <c r="M123" i="19"/>
  <c r="P123" i="19" s="1"/>
  <c r="H123" i="19"/>
  <c r="N122" i="19"/>
  <c r="M122" i="19"/>
  <c r="P122" i="19" s="1"/>
  <c r="H122" i="19"/>
  <c r="N121" i="19"/>
  <c r="M121" i="19"/>
  <c r="P121" i="19" s="1"/>
  <c r="H121" i="19"/>
  <c r="N120" i="19"/>
  <c r="M120" i="19"/>
  <c r="P120" i="19" s="1"/>
  <c r="H120" i="19"/>
  <c r="N119" i="19"/>
  <c r="M119" i="19"/>
  <c r="P119" i="19" s="1"/>
  <c r="H119" i="19"/>
  <c r="N118" i="19"/>
  <c r="M118" i="19"/>
  <c r="P118" i="19" s="1"/>
  <c r="H118" i="19"/>
  <c r="N117" i="19"/>
  <c r="M117" i="19"/>
  <c r="P117" i="19" s="1"/>
  <c r="H117" i="19"/>
  <c r="N116" i="19"/>
  <c r="M116" i="19"/>
  <c r="P116" i="19" s="1"/>
  <c r="H116" i="19"/>
  <c r="N115" i="19"/>
  <c r="M115" i="19"/>
  <c r="P115" i="19" s="1"/>
  <c r="H115" i="19"/>
  <c r="N114" i="19"/>
  <c r="M114" i="19"/>
  <c r="P114" i="19" s="1"/>
  <c r="H114" i="19"/>
  <c r="N113" i="19"/>
  <c r="M113" i="19"/>
  <c r="P113" i="19" s="1"/>
  <c r="H113" i="19"/>
  <c r="N112" i="19"/>
  <c r="M112" i="19"/>
  <c r="P112" i="19" s="1"/>
  <c r="H112" i="19"/>
  <c r="N111" i="19"/>
  <c r="M111" i="19"/>
  <c r="P111" i="19" s="1"/>
  <c r="H111" i="19"/>
  <c r="N110" i="19"/>
  <c r="M110" i="19"/>
  <c r="P110" i="19" s="1"/>
  <c r="H110" i="19"/>
  <c r="N109" i="19"/>
  <c r="M109" i="19"/>
  <c r="P109" i="19" s="1"/>
  <c r="H109" i="19"/>
  <c r="N108" i="19"/>
  <c r="M108" i="19"/>
  <c r="P108" i="19" s="1"/>
  <c r="H108" i="19"/>
  <c r="N107" i="19"/>
  <c r="M107" i="19"/>
  <c r="P107" i="19" s="1"/>
  <c r="H107" i="19"/>
  <c r="N106" i="19"/>
  <c r="M106" i="19"/>
  <c r="P106" i="19" s="1"/>
  <c r="H106" i="19"/>
  <c r="N105" i="19"/>
  <c r="M105" i="19"/>
  <c r="P105" i="19" s="1"/>
  <c r="H105" i="19"/>
  <c r="N104" i="19"/>
  <c r="M104" i="19"/>
  <c r="P104" i="19" s="1"/>
  <c r="H104" i="19"/>
  <c r="N103" i="19"/>
  <c r="M103" i="19"/>
  <c r="P103" i="19" s="1"/>
  <c r="H103" i="19"/>
  <c r="N102" i="19"/>
  <c r="M102" i="19"/>
  <c r="P102" i="19" s="1"/>
  <c r="H102" i="19"/>
  <c r="N101" i="19"/>
  <c r="M101" i="19"/>
  <c r="P101" i="19" s="1"/>
  <c r="H101" i="19"/>
  <c r="N100" i="19"/>
  <c r="M100" i="19"/>
  <c r="P100" i="19" s="1"/>
  <c r="H100" i="19"/>
  <c r="N99" i="19"/>
  <c r="M99" i="19"/>
  <c r="P99" i="19" s="1"/>
  <c r="H99" i="19"/>
  <c r="N98" i="19"/>
  <c r="M98" i="19"/>
  <c r="P98" i="19" s="1"/>
  <c r="H98" i="19"/>
  <c r="N97" i="19"/>
  <c r="M97" i="19"/>
  <c r="P97" i="19" s="1"/>
  <c r="H97" i="19"/>
  <c r="N96" i="19"/>
  <c r="M96" i="19"/>
  <c r="P96" i="19" s="1"/>
  <c r="H96" i="19"/>
  <c r="N95" i="19"/>
  <c r="M95" i="19"/>
  <c r="P95" i="19" s="1"/>
  <c r="H95" i="19"/>
  <c r="N94" i="19"/>
  <c r="M94" i="19"/>
  <c r="P94" i="19" s="1"/>
  <c r="H94" i="19"/>
  <c r="N93" i="19"/>
  <c r="M93" i="19"/>
  <c r="P93" i="19" s="1"/>
  <c r="H93" i="19"/>
  <c r="N92" i="19"/>
  <c r="M92" i="19"/>
  <c r="P92" i="19" s="1"/>
  <c r="H92" i="19"/>
  <c r="N91" i="19"/>
  <c r="M91" i="19"/>
  <c r="P91" i="19" s="1"/>
  <c r="H91" i="19"/>
  <c r="N90" i="19"/>
  <c r="M90" i="19"/>
  <c r="P90" i="19" s="1"/>
  <c r="H90" i="19"/>
  <c r="N89" i="19"/>
  <c r="M89" i="19"/>
  <c r="P89" i="19" s="1"/>
  <c r="H89" i="19"/>
  <c r="N88" i="19"/>
  <c r="M88" i="19"/>
  <c r="P88" i="19" s="1"/>
  <c r="H88" i="19"/>
  <c r="N87" i="19"/>
  <c r="M87" i="19"/>
  <c r="P87" i="19" s="1"/>
  <c r="H87" i="19"/>
  <c r="N86" i="19"/>
  <c r="M86" i="19"/>
  <c r="P86" i="19" s="1"/>
  <c r="H86" i="19"/>
  <c r="N85" i="19"/>
  <c r="M85" i="19"/>
  <c r="P85" i="19" s="1"/>
  <c r="H85" i="19"/>
  <c r="N84" i="19"/>
  <c r="M84" i="19"/>
  <c r="P84" i="19" s="1"/>
  <c r="H84" i="19"/>
  <c r="N83" i="19"/>
  <c r="M83" i="19"/>
  <c r="P83" i="19" s="1"/>
  <c r="H83" i="19"/>
  <c r="N82" i="19"/>
  <c r="M82" i="19"/>
  <c r="P82" i="19" s="1"/>
  <c r="H82" i="19"/>
  <c r="N81" i="19"/>
  <c r="M81" i="19"/>
  <c r="P81" i="19" s="1"/>
  <c r="H81" i="19"/>
  <c r="N80" i="19"/>
  <c r="M80" i="19"/>
  <c r="P80" i="19" s="1"/>
  <c r="H80" i="19"/>
  <c r="N79" i="19"/>
  <c r="M79" i="19"/>
  <c r="P79" i="19" s="1"/>
  <c r="H79" i="19"/>
  <c r="N78" i="19"/>
  <c r="M78" i="19"/>
  <c r="P78" i="19" s="1"/>
  <c r="H78" i="19"/>
  <c r="N77" i="19"/>
  <c r="M77" i="19"/>
  <c r="P77" i="19" s="1"/>
  <c r="H77" i="19"/>
  <c r="N76" i="19"/>
  <c r="M76" i="19"/>
  <c r="P76" i="19" s="1"/>
  <c r="H76" i="19"/>
  <c r="N75" i="19"/>
  <c r="M75" i="19"/>
  <c r="P75" i="19" s="1"/>
  <c r="H75" i="19"/>
  <c r="N74" i="19"/>
  <c r="M74" i="19"/>
  <c r="P74" i="19" s="1"/>
  <c r="H74" i="19"/>
  <c r="N73" i="19"/>
  <c r="M73" i="19"/>
  <c r="P73" i="19" s="1"/>
  <c r="H73" i="19"/>
  <c r="N72" i="19"/>
  <c r="M72" i="19"/>
  <c r="P72" i="19" s="1"/>
  <c r="H72" i="19"/>
  <c r="N71" i="19"/>
  <c r="M71" i="19"/>
  <c r="P71" i="19" s="1"/>
  <c r="H71" i="19"/>
  <c r="N70" i="19"/>
  <c r="M70" i="19"/>
  <c r="P70" i="19" s="1"/>
  <c r="H70" i="19"/>
  <c r="N69" i="19"/>
  <c r="M69" i="19"/>
  <c r="P69" i="19" s="1"/>
  <c r="H69" i="19"/>
  <c r="N68" i="19"/>
  <c r="M68" i="19"/>
  <c r="P68" i="19" s="1"/>
  <c r="H68" i="19"/>
  <c r="N67" i="19"/>
  <c r="M67" i="19"/>
  <c r="P67" i="19" s="1"/>
  <c r="H67" i="19"/>
  <c r="N66" i="19"/>
  <c r="M66" i="19"/>
  <c r="P66" i="19" s="1"/>
  <c r="H66" i="19"/>
  <c r="N65" i="19"/>
  <c r="M65" i="19"/>
  <c r="P65" i="19" s="1"/>
  <c r="H65" i="19"/>
  <c r="N64" i="19"/>
  <c r="M64" i="19"/>
  <c r="P64" i="19" s="1"/>
  <c r="H64" i="19"/>
  <c r="N63" i="19"/>
  <c r="M63" i="19"/>
  <c r="P63" i="19" s="1"/>
  <c r="H63" i="19"/>
  <c r="N62" i="19"/>
  <c r="M62" i="19"/>
  <c r="P62" i="19" s="1"/>
  <c r="H62" i="19"/>
  <c r="N61" i="19"/>
  <c r="M61" i="19"/>
  <c r="P61" i="19" s="1"/>
  <c r="H61" i="19"/>
  <c r="N60" i="19"/>
  <c r="M60" i="19"/>
  <c r="P60" i="19" s="1"/>
  <c r="H60" i="19"/>
  <c r="N59" i="19"/>
  <c r="M59" i="19"/>
  <c r="P59" i="19" s="1"/>
  <c r="H59" i="19"/>
  <c r="N58" i="19"/>
  <c r="M58" i="19"/>
  <c r="P58" i="19" s="1"/>
  <c r="H58" i="19"/>
  <c r="N57" i="19"/>
  <c r="M57" i="19"/>
  <c r="P57" i="19" s="1"/>
  <c r="H57" i="19"/>
  <c r="N56" i="19"/>
  <c r="M56" i="19"/>
  <c r="P56" i="19" s="1"/>
  <c r="H56" i="19"/>
  <c r="N55" i="19"/>
  <c r="M55" i="19"/>
  <c r="P55" i="19" s="1"/>
  <c r="H55" i="19"/>
  <c r="N54" i="19"/>
  <c r="M54" i="19"/>
  <c r="P54" i="19" s="1"/>
  <c r="H54" i="19"/>
  <c r="N53" i="19"/>
  <c r="M53" i="19"/>
  <c r="P53" i="19" s="1"/>
  <c r="H53" i="19"/>
  <c r="N52" i="19"/>
  <c r="M52" i="19"/>
  <c r="P52" i="19" s="1"/>
  <c r="H52" i="19"/>
  <c r="N51" i="19"/>
  <c r="M51" i="19"/>
  <c r="P51" i="19" s="1"/>
  <c r="H51" i="19"/>
  <c r="N50" i="19"/>
  <c r="M50" i="19"/>
  <c r="P50" i="19" s="1"/>
  <c r="H50" i="19"/>
  <c r="N49" i="19"/>
  <c r="M49" i="19"/>
  <c r="P49" i="19" s="1"/>
  <c r="H49" i="19"/>
  <c r="N48" i="19"/>
  <c r="M48" i="19"/>
  <c r="P48" i="19" s="1"/>
  <c r="H48" i="19"/>
  <c r="N47" i="19"/>
  <c r="M47" i="19"/>
  <c r="P47" i="19" s="1"/>
  <c r="H47" i="19"/>
  <c r="N46" i="19"/>
  <c r="M46" i="19"/>
  <c r="P46" i="19" s="1"/>
  <c r="H46" i="19"/>
  <c r="N45" i="19"/>
  <c r="M45" i="19"/>
  <c r="P45" i="19" s="1"/>
  <c r="H45" i="19"/>
  <c r="N44" i="19"/>
  <c r="M44" i="19"/>
  <c r="P44" i="19" s="1"/>
  <c r="H44" i="19"/>
  <c r="N43" i="19"/>
  <c r="M43" i="19"/>
  <c r="P43" i="19" s="1"/>
  <c r="H43" i="19"/>
  <c r="N42" i="19"/>
  <c r="M42" i="19"/>
  <c r="P42" i="19" s="1"/>
  <c r="H42" i="19"/>
  <c r="N41" i="19"/>
  <c r="M41" i="19"/>
  <c r="P41" i="19" s="1"/>
  <c r="H41" i="19"/>
  <c r="N40" i="19"/>
  <c r="M40" i="19"/>
  <c r="P40" i="19" s="1"/>
  <c r="H40" i="19"/>
  <c r="N39" i="19"/>
  <c r="M39" i="19"/>
  <c r="P39" i="19" s="1"/>
  <c r="H39" i="19"/>
  <c r="N38" i="19"/>
  <c r="M38" i="19"/>
  <c r="P38" i="19" s="1"/>
  <c r="H38" i="19"/>
  <c r="N37" i="19"/>
  <c r="M37" i="19"/>
  <c r="P37" i="19" s="1"/>
  <c r="H37" i="19"/>
  <c r="N36" i="19"/>
  <c r="M36" i="19"/>
  <c r="P36" i="19" s="1"/>
  <c r="H36" i="19"/>
  <c r="N35" i="19"/>
  <c r="M35" i="19"/>
  <c r="P35" i="19" s="1"/>
  <c r="H35" i="19"/>
  <c r="N34" i="19"/>
  <c r="M34" i="19"/>
  <c r="P34" i="19" s="1"/>
  <c r="H34" i="19"/>
  <c r="N33" i="19"/>
  <c r="M33" i="19"/>
  <c r="P33" i="19" s="1"/>
  <c r="H33" i="19"/>
  <c r="N32" i="19"/>
  <c r="M32" i="19"/>
  <c r="P32" i="19" s="1"/>
  <c r="H32" i="19"/>
  <c r="N31" i="19"/>
  <c r="M31" i="19"/>
  <c r="P31" i="19" s="1"/>
  <c r="H31" i="19"/>
  <c r="N30" i="19"/>
  <c r="M30" i="19"/>
  <c r="P30" i="19" s="1"/>
  <c r="H30" i="19"/>
  <c r="N29" i="19"/>
  <c r="M29" i="19"/>
  <c r="P29" i="19" s="1"/>
  <c r="H29" i="19"/>
  <c r="N28" i="19"/>
  <c r="M28" i="19"/>
  <c r="P28" i="19" s="1"/>
  <c r="H28" i="19"/>
  <c r="N27" i="19"/>
  <c r="M27" i="19"/>
  <c r="P27" i="19" s="1"/>
  <c r="H27" i="19"/>
  <c r="N26" i="19"/>
  <c r="M26" i="19"/>
  <c r="P26" i="19" s="1"/>
  <c r="H26" i="19"/>
  <c r="N25" i="19"/>
  <c r="M25" i="19"/>
  <c r="P25" i="19" s="1"/>
  <c r="H25" i="19"/>
  <c r="N24" i="19"/>
  <c r="M24" i="19"/>
  <c r="P24" i="19" s="1"/>
  <c r="H24" i="19"/>
  <c r="N23" i="19"/>
  <c r="M23" i="19"/>
  <c r="P23" i="19" s="1"/>
  <c r="H23" i="19"/>
  <c r="N22" i="19"/>
  <c r="M22" i="19"/>
  <c r="P22" i="19" s="1"/>
  <c r="H22" i="19"/>
  <c r="N21" i="19"/>
  <c r="M21" i="19"/>
  <c r="P21" i="19" s="1"/>
  <c r="P12" i="19" s="1"/>
  <c r="C14" i="2" s="1"/>
  <c r="L14" i="2" s="1"/>
  <c r="H21" i="19"/>
  <c r="N20" i="19"/>
  <c r="M20" i="19"/>
  <c r="P20" i="19" s="1"/>
  <c r="P11" i="19" s="1"/>
  <c r="H20" i="19"/>
  <c r="N19" i="19"/>
  <c r="M19" i="19"/>
  <c r="P19" i="19" s="1"/>
  <c r="H19" i="19"/>
  <c r="M14" i="19"/>
  <c r="P14" i="19" s="1"/>
  <c r="O12" i="19"/>
  <c r="M12" i="19"/>
  <c r="L12" i="19"/>
  <c r="K12" i="19"/>
  <c r="J12" i="19"/>
  <c r="I12" i="19"/>
  <c r="O11" i="19"/>
  <c r="M11" i="19"/>
  <c r="L11" i="19"/>
  <c r="L13" i="19" s="1"/>
  <c r="L15" i="19" s="1"/>
  <c r="K11" i="19"/>
  <c r="J11" i="19"/>
  <c r="I11" i="19"/>
  <c r="N129" i="18"/>
  <c r="M129" i="18"/>
  <c r="P129" i="18" s="1"/>
  <c r="H129" i="18"/>
  <c r="N128" i="18"/>
  <c r="M128" i="18"/>
  <c r="P128" i="18" s="1"/>
  <c r="H128" i="18"/>
  <c r="N127" i="18"/>
  <c r="M127" i="18"/>
  <c r="P127" i="18" s="1"/>
  <c r="H127" i="18"/>
  <c r="N126" i="18"/>
  <c r="M126" i="18"/>
  <c r="P126" i="18" s="1"/>
  <c r="H126" i="18"/>
  <c r="N125" i="18"/>
  <c r="M125" i="18"/>
  <c r="P125" i="18" s="1"/>
  <c r="H125" i="18"/>
  <c r="N124" i="18"/>
  <c r="M124" i="18"/>
  <c r="P124" i="18" s="1"/>
  <c r="H124" i="18"/>
  <c r="N123" i="18"/>
  <c r="M123" i="18"/>
  <c r="P123" i="18" s="1"/>
  <c r="H123" i="18"/>
  <c r="N122" i="18"/>
  <c r="M122" i="18"/>
  <c r="P122" i="18" s="1"/>
  <c r="H122" i="18"/>
  <c r="N121" i="18"/>
  <c r="M121" i="18"/>
  <c r="P121" i="18" s="1"/>
  <c r="H121" i="18"/>
  <c r="N120" i="18"/>
  <c r="M120" i="18"/>
  <c r="P120" i="18" s="1"/>
  <c r="H120" i="18"/>
  <c r="N119" i="18"/>
  <c r="M119" i="18"/>
  <c r="P119" i="18" s="1"/>
  <c r="H119" i="18"/>
  <c r="N118" i="18"/>
  <c r="M118" i="18"/>
  <c r="P118" i="18" s="1"/>
  <c r="H118" i="18"/>
  <c r="N117" i="18"/>
  <c r="M117" i="18"/>
  <c r="P117" i="18" s="1"/>
  <c r="H117" i="18"/>
  <c r="N116" i="18"/>
  <c r="M116" i="18"/>
  <c r="P116" i="18" s="1"/>
  <c r="H116" i="18"/>
  <c r="N115" i="18"/>
  <c r="M115" i="18"/>
  <c r="P115" i="18" s="1"/>
  <c r="H115" i="18"/>
  <c r="N114" i="18"/>
  <c r="M114" i="18"/>
  <c r="P114" i="18" s="1"/>
  <c r="H114" i="18"/>
  <c r="N113" i="18"/>
  <c r="M113" i="18"/>
  <c r="P113" i="18" s="1"/>
  <c r="H113" i="18"/>
  <c r="N112" i="18"/>
  <c r="M112" i="18"/>
  <c r="P112" i="18" s="1"/>
  <c r="H112" i="18"/>
  <c r="N111" i="18"/>
  <c r="M111" i="18"/>
  <c r="P111" i="18" s="1"/>
  <c r="H111" i="18"/>
  <c r="N110" i="18"/>
  <c r="M110" i="18"/>
  <c r="P110" i="18" s="1"/>
  <c r="H110" i="18"/>
  <c r="N109" i="18"/>
  <c r="M109" i="18"/>
  <c r="P109" i="18" s="1"/>
  <c r="H109" i="18"/>
  <c r="N108" i="18"/>
  <c r="M108" i="18"/>
  <c r="P108" i="18" s="1"/>
  <c r="H108" i="18"/>
  <c r="N107" i="18"/>
  <c r="M107" i="18"/>
  <c r="P107" i="18" s="1"/>
  <c r="H107" i="18"/>
  <c r="N106" i="18"/>
  <c r="M106" i="18"/>
  <c r="P106" i="18" s="1"/>
  <c r="H106" i="18"/>
  <c r="N105" i="18"/>
  <c r="M105" i="18"/>
  <c r="P105" i="18" s="1"/>
  <c r="H105" i="18"/>
  <c r="N104" i="18"/>
  <c r="M104" i="18"/>
  <c r="P104" i="18" s="1"/>
  <c r="H104" i="18"/>
  <c r="N103" i="18"/>
  <c r="M103" i="18"/>
  <c r="P103" i="18" s="1"/>
  <c r="H103" i="18"/>
  <c r="N102" i="18"/>
  <c r="M102" i="18"/>
  <c r="P102" i="18" s="1"/>
  <c r="H102" i="18"/>
  <c r="N101" i="18"/>
  <c r="M101" i="18"/>
  <c r="P101" i="18" s="1"/>
  <c r="H101" i="18"/>
  <c r="N100" i="18"/>
  <c r="M100" i="18"/>
  <c r="P100" i="18" s="1"/>
  <c r="H100" i="18"/>
  <c r="N99" i="18"/>
  <c r="M99" i="18"/>
  <c r="P99" i="18" s="1"/>
  <c r="H99" i="18"/>
  <c r="N98" i="18"/>
  <c r="M98" i="18"/>
  <c r="P98" i="18" s="1"/>
  <c r="H98" i="18"/>
  <c r="N97" i="18"/>
  <c r="M97" i="18"/>
  <c r="P97" i="18" s="1"/>
  <c r="H97" i="18"/>
  <c r="N96" i="18"/>
  <c r="M96" i="18"/>
  <c r="P96" i="18" s="1"/>
  <c r="H96" i="18"/>
  <c r="N95" i="18"/>
  <c r="M95" i="18"/>
  <c r="P95" i="18" s="1"/>
  <c r="H95" i="18"/>
  <c r="N94" i="18"/>
  <c r="M94" i="18"/>
  <c r="P94" i="18" s="1"/>
  <c r="H94" i="18"/>
  <c r="N93" i="18"/>
  <c r="M93" i="18"/>
  <c r="P93" i="18" s="1"/>
  <c r="H93" i="18"/>
  <c r="N92" i="18"/>
  <c r="M92" i="18"/>
  <c r="P92" i="18" s="1"/>
  <c r="H92" i="18"/>
  <c r="N91" i="18"/>
  <c r="M91" i="18"/>
  <c r="P91" i="18" s="1"/>
  <c r="H91" i="18"/>
  <c r="N90" i="18"/>
  <c r="M90" i="18"/>
  <c r="P90" i="18" s="1"/>
  <c r="H90" i="18"/>
  <c r="N89" i="18"/>
  <c r="M89" i="18"/>
  <c r="P89" i="18" s="1"/>
  <c r="H89" i="18"/>
  <c r="N88" i="18"/>
  <c r="M88" i="18"/>
  <c r="P88" i="18" s="1"/>
  <c r="H88" i="18"/>
  <c r="N87" i="18"/>
  <c r="M87" i="18"/>
  <c r="P87" i="18" s="1"/>
  <c r="H87" i="18"/>
  <c r="N86" i="18"/>
  <c r="M86" i="18"/>
  <c r="P86" i="18" s="1"/>
  <c r="H86" i="18"/>
  <c r="N85" i="18"/>
  <c r="M85" i="18"/>
  <c r="P85" i="18" s="1"/>
  <c r="H85" i="18"/>
  <c r="N84" i="18"/>
  <c r="M84" i="18"/>
  <c r="P84" i="18" s="1"/>
  <c r="H84" i="18"/>
  <c r="N83" i="18"/>
  <c r="M83" i="18"/>
  <c r="P83" i="18" s="1"/>
  <c r="H83" i="18"/>
  <c r="N82" i="18"/>
  <c r="M82" i="18"/>
  <c r="P82" i="18" s="1"/>
  <c r="H82" i="18"/>
  <c r="N81" i="18"/>
  <c r="M81" i="18"/>
  <c r="P81" i="18" s="1"/>
  <c r="H81" i="18"/>
  <c r="N80" i="18"/>
  <c r="M80" i="18"/>
  <c r="P80" i="18" s="1"/>
  <c r="H80" i="18"/>
  <c r="N79" i="18"/>
  <c r="M79" i="18"/>
  <c r="P79" i="18" s="1"/>
  <c r="H79" i="18"/>
  <c r="N78" i="18"/>
  <c r="M78" i="18"/>
  <c r="P78" i="18" s="1"/>
  <c r="H78" i="18"/>
  <c r="N77" i="18"/>
  <c r="M77" i="18"/>
  <c r="P77" i="18" s="1"/>
  <c r="H77" i="18"/>
  <c r="N76" i="18"/>
  <c r="M76" i="18"/>
  <c r="P76" i="18" s="1"/>
  <c r="H76" i="18"/>
  <c r="N75" i="18"/>
  <c r="M75" i="18"/>
  <c r="P75" i="18" s="1"/>
  <c r="H75" i="18"/>
  <c r="N74" i="18"/>
  <c r="M74" i="18"/>
  <c r="P74" i="18" s="1"/>
  <c r="H74" i="18"/>
  <c r="N73" i="18"/>
  <c r="M73" i="18"/>
  <c r="P73" i="18" s="1"/>
  <c r="H73" i="18"/>
  <c r="N72" i="18"/>
  <c r="M72" i="18"/>
  <c r="P72" i="18" s="1"/>
  <c r="H72" i="18"/>
  <c r="N71" i="18"/>
  <c r="M71" i="18"/>
  <c r="P71" i="18" s="1"/>
  <c r="H71" i="18"/>
  <c r="N70" i="18"/>
  <c r="M70" i="18"/>
  <c r="P70" i="18" s="1"/>
  <c r="H70" i="18"/>
  <c r="N69" i="18"/>
  <c r="M69" i="18"/>
  <c r="P69" i="18" s="1"/>
  <c r="H69" i="18"/>
  <c r="N68" i="18"/>
  <c r="M68" i="18"/>
  <c r="P68" i="18" s="1"/>
  <c r="H68" i="18"/>
  <c r="N67" i="18"/>
  <c r="M67" i="18"/>
  <c r="P67" i="18" s="1"/>
  <c r="H67" i="18"/>
  <c r="N66" i="18"/>
  <c r="M66" i="18"/>
  <c r="P66" i="18" s="1"/>
  <c r="H66" i="18"/>
  <c r="N65" i="18"/>
  <c r="M65" i="18"/>
  <c r="P65" i="18" s="1"/>
  <c r="H65" i="18"/>
  <c r="N64" i="18"/>
  <c r="M64" i="18"/>
  <c r="P64" i="18" s="1"/>
  <c r="H64" i="18"/>
  <c r="N63" i="18"/>
  <c r="M63" i="18"/>
  <c r="P63" i="18" s="1"/>
  <c r="H63" i="18"/>
  <c r="N62" i="18"/>
  <c r="M62" i="18"/>
  <c r="P62" i="18" s="1"/>
  <c r="H62" i="18"/>
  <c r="N61" i="18"/>
  <c r="M61" i="18"/>
  <c r="P61" i="18" s="1"/>
  <c r="H61" i="18"/>
  <c r="N60" i="18"/>
  <c r="M60" i="18"/>
  <c r="P60" i="18" s="1"/>
  <c r="H60" i="18"/>
  <c r="N59" i="18"/>
  <c r="M59" i="18"/>
  <c r="P59" i="18" s="1"/>
  <c r="H59" i="18"/>
  <c r="N58" i="18"/>
  <c r="M58" i="18"/>
  <c r="P58" i="18" s="1"/>
  <c r="H58" i="18"/>
  <c r="N57" i="18"/>
  <c r="M57" i="18"/>
  <c r="P57" i="18" s="1"/>
  <c r="H57" i="18"/>
  <c r="N56" i="18"/>
  <c r="M56" i="18"/>
  <c r="P56" i="18" s="1"/>
  <c r="H56" i="18"/>
  <c r="N55" i="18"/>
  <c r="M55" i="18"/>
  <c r="P55" i="18" s="1"/>
  <c r="H55" i="18"/>
  <c r="N54" i="18"/>
  <c r="M54" i="18"/>
  <c r="P54" i="18" s="1"/>
  <c r="H54" i="18"/>
  <c r="N53" i="18"/>
  <c r="M53" i="18"/>
  <c r="P53" i="18" s="1"/>
  <c r="H53" i="18"/>
  <c r="N52" i="18"/>
  <c r="M52" i="18"/>
  <c r="P52" i="18" s="1"/>
  <c r="H52" i="18"/>
  <c r="N51" i="18"/>
  <c r="M51" i="18"/>
  <c r="P51" i="18" s="1"/>
  <c r="H51" i="18"/>
  <c r="N50" i="18"/>
  <c r="M50" i="18"/>
  <c r="P50" i="18" s="1"/>
  <c r="H50" i="18"/>
  <c r="N49" i="18"/>
  <c r="M49" i="18"/>
  <c r="P49" i="18" s="1"/>
  <c r="H49" i="18"/>
  <c r="N48" i="18"/>
  <c r="M48" i="18"/>
  <c r="P48" i="18" s="1"/>
  <c r="H48" i="18"/>
  <c r="N47" i="18"/>
  <c r="M47" i="18"/>
  <c r="P47" i="18" s="1"/>
  <c r="H47" i="18"/>
  <c r="N46" i="18"/>
  <c r="M46" i="18"/>
  <c r="P46" i="18" s="1"/>
  <c r="H46" i="18"/>
  <c r="N45" i="18"/>
  <c r="M45" i="18"/>
  <c r="P45" i="18" s="1"/>
  <c r="H45" i="18"/>
  <c r="P44" i="18"/>
  <c r="N44" i="18"/>
  <c r="M44" i="18"/>
  <c r="H44" i="18"/>
  <c r="P43" i="18"/>
  <c r="N43" i="18"/>
  <c r="M43" i="18"/>
  <c r="H43" i="18"/>
  <c r="P42" i="18"/>
  <c r="N42" i="18"/>
  <c r="M42" i="18"/>
  <c r="H42" i="18"/>
  <c r="P41" i="18"/>
  <c r="N41" i="18"/>
  <c r="M41" i="18"/>
  <c r="H41" i="18"/>
  <c r="P40" i="18"/>
  <c r="N40" i="18"/>
  <c r="M40" i="18"/>
  <c r="H40" i="18"/>
  <c r="P39" i="18"/>
  <c r="N39" i="18"/>
  <c r="M39" i="18"/>
  <c r="H39" i="18"/>
  <c r="P38" i="18"/>
  <c r="N38" i="18"/>
  <c r="M38" i="18"/>
  <c r="H38" i="18"/>
  <c r="P37" i="18"/>
  <c r="N37" i="18"/>
  <c r="M37" i="18"/>
  <c r="H37" i="18"/>
  <c r="P36" i="18"/>
  <c r="N36" i="18"/>
  <c r="M36" i="18"/>
  <c r="H36" i="18"/>
  <c r="P35" i="18"/>
  <c r="N35" i="18"/>
  <c r="M35" i="18"/>
  <c r="H35" i="18"/>
  <c r="P34" i="18"/>
  <c r="N34" i="18"/>
  <c r="M34" i="18"/>
  <c r="H34" i="18"/>
  <c r="P33" i="18"/>
  <c r="N33" i="18"/>
  <c r="M33" i="18"/>
  <c r="H33" i="18"/>
  <c r="P32" i="18"/>
  <c r="N32" i="18"/>
  <c r="M32" i="18"/>
  <c r="H32" i="18"/>
  <c r="P31" i="18"/>
  <c r="N31" i="18"/>
  <c r="M31" i="18"/>
  <c r="H31" i="18"/>
  <c r="P30" i="18"/>
  <c r="N30" i="18"/>
  <c r="M30" i="18"/>
  <c r="H30" i="18"/>
  <c r="P29" i="18"/>
  <c r="N29" i="18"/>
  <c r="M29" i="18"/>
  <c r="H29" i="18"/>
  <c r="P28" i="18"/>
  <c r="N28" i="18"/>
  <c r="M28" i="18"/>
  <c r="H28" i="18"/>
  <c r="P27" i="18"/>
  <c r="N27" i="18"/>
  <c r="M27" i="18"/>
  <c r="H27" i="18"/>
  <c r="P26" i="18"/>
  <c r="N26" i="18"/>
  <c r="M26" i="18"/>
  <c r="H26" i="18"/>
  <c r="P25" i="18"/>
  <c r="N25" i="18"/>
  <c r="M25" i="18"/>
  <c r="H25" i="18"/>
  <c r="P24" i="18"/>
  <c r="N24" i="18"/>
  <c r="M24" i="18"/>
  <c r="H24" i="18"/>
  <c r="P23" i="18"/>
  <c r="N23" i="18"/>
  <c r="M23" i="18"/>
  <c r="H23" i="18"/>
  <c r="N22" i="18"/>
  <c r="M22" i="18"/>
  <c r="P22" i="18" s="1"/>
  <c r="H22" i="18"/>
  <c r="N21" i="18"/>
  <c r="M21" i="18"/>
  <c r="P21" i="18" s="1"/>
  <c r="H21" i="18"/>
  <c r="N20" i="18"/>
  <c r="M20" i="18"/>
  <c r="P20" i="18" s="1"/>
  <c r="H20" i="18"/>
  <c r="N19" i="18"/>
  <c r="M19" i="18"/>
  <c r="P19" i="18" s="1"/>
  <c r="H19" i="18"/>
  <c r="M14" i="18"/>
  <c r="P14" i="18" s="1"/>
  <c r="O12" i="18"/>
  <c r="L12" i="18"/>
  <c r="K12" i="18"/>
  <c r="J12" i="18"/>
  <c r="I12" i="18"/>
  <c r="O11" i="18"/>
  <c r="M11" i="18"/>
  <c r="L11" i="18"/>
  <c r="K11" i="18"/>
  <c r="J11" i="18"/>
  <c r="I11" i="18"/>
  <c r="P129" i="17"/>
  <c r="N129" i="17"/>
  <c r="M129" i="17"/>
  <c r="H129" i="17"/>
  <c r="P128" i="17"/>
  <c r="N128" i="17"/>
  <c r="M128" i="17"/>
  <c r="H128" i="17"/>
  <c r="P127" i="17"/>
  <c r="N127" i="17"/>
  <c r="M127" i="17"/>
  <c r="H127" i="17"/>
  <c r="P126" i="17"/>
  <c r="N126" i="17"/>
  <c r="M126" i="17"/>
  <c r="H126" i="17"/>
  <c r="P125" i="17"/>
  <c r="N125" i="17"/>
  <c r="M125" i="17"/>
  <c r="H125" i="17"/>
  <c r="P124" i="17"/>
  <c r="N124" i="17"/>
  <c r="M124" i="17"/>
  <c r="H124" i="17"/>
  <c r="P123" i="17"/>
  <c r="N123" i="17"/>
  <c r="M123" i="17"/>
  <c r="H123" i="17"/>
  <c r="P122" i="17"/>
  <c r="N122" i="17"/>
  <c r="M122" i="17"/>
  <c r="H122" i="17"/>
  <c r="P121" i="17"/>
  <c r="N121" i="17"/>
  <c r="M121" i="17"/>
  <c r="H121" i="17"/>
  <c r="P120" i="17"/>
  <c r="N120" i="17"/>
  <c r="M120" i="17"/>
  <c r="H120" i="17"/>
  <c r="P119" i="17"/>
  <c r="N119" i="17"/>
  <c r="M119" i="17"/>
  <c r="H119" i="17"/>
  <c r="P118" i="17"/>
  <c r="N118" i="17"/>
  <c r="M118" i="17"/>
  <c r="H118" i="17"/>
  <c r="P117" i="17"/>
  <c r="N117" i="17"/>
  <c r="M117" i="17"/>
  <c r="H117" i="17"/>
  <c r="P116" i="17"/>
  <c r="N116" i="17"/>
  <c r="M116" i="17"/>
  <c r="H116" i="17"/>
  <c r="P115" i="17"/>
  <c r="N115" i="17"/>
  <c r="M115" i="17"/>
  <c r="H115" i="17"/>
  <c r="P114" i="17"/>
  <c r="N114" i="17"/>
  <c r="M114" i="17"/>
  <c r="H114" i="17"/>
  <c r="P113" i="17"/>
  <c r="N113" i="17"/>
  <c r="M113" i="17"/>
  <c r="H113" i="17"/>
  <c r="P112" i="17"/>
  <c r="N112" i="17"/>
  <c r="M112" i="17"/>
  <c r="H112" i="17"/>
  <c r="P111" i="17"/>
  <c r="N111" i="17"/>
  <c r="M111" i="17"/>
  <c r="H111" i="17"/>
  <c r="P110" i="17"/>
  <c r="N110" i="17"/>
  <c r="M110" i="17"/>
  <c r="H110" i="17"/>
  <c r="P109" i="17"/>
  <c r="N109" i="17"/>
  <c r="M109" i="17"/>
  <c r="H109" i="17"/>
  <c r="P108" i="17"/>
  <c r="N108" i="17"/>
  <c r="M108" i="17"/>
  <c r="H108" i="17"/>
  <c r="P107" i="17"/>
  <c r="N107" i="17"/>
  <c r="M107" i="17"/>
  <c r="H107" i="17"/>
  <c r="P106" i="17"/>
  <c r="N106" i="17"/>
  <c r="M106" i="17"/>
  <c r="H106" i="17"/>
  <c r="P105" i="17"/>
  <c r="N105" i="17"/>
  <c r="M105" i="17"/>
  <c r="H105" i="17"/>
  <c r="P104" i="17"/>
  <c r="N104" i="17"/>
  <c r="M104" i="17"/>
  <c r="H104" i="17"/>
  <c r="P103" i="17"/>
  <c r="N103" i="17"/>
  <c r="M103" i="17"/>
  <c r="H103" i="17"/>
  <c r="P102" i="17"/>
  <c r="N102" i="17"/>
  <c r="M102" i="17"/>
  <c r="H102" i="17"/>
  <c r="P101" i="17"/>
  <c r="N101" i="17"/>
  <c r="M101" i="17"/>
  <c r="H101" i="17"/>
  <c r="P100" i="17"/>
  <c r="N100" i="17"/>
  <c r="M100" i="17"/>
  <c r="H100" i="17"/>
  <c r="P99" i="17"/>
  <c r="N99" i="17"/>
  <c r="M99" i="17"/>
  <c r="H99" i="17"/>
  <c r="P98" i="17"/>
  <c r="N98" i="17"/>
  <c r="M98" i="17"/>
  <c r="H98" i="17"/>
  <c r="P97" i="17"/>
  <c r="N97" i="17"/>
  <c r="M97" i="17"/>
  <c r="H97" i="17"/>
  <c r="P96" i="17"/>
  <c r="N96" i="17"/>
  <c r="M96" i="17"/>
  <c r="H96" i="17"/>
  <c r="P95" i="17"/>
  <c r="N95" i="17"/>
  <c r="M95" i="17"/>
  <c r="H95" i="17"/>
  <c r="P94" i="17"/>
  <c r="N94" i="17"/>
  <c r="M94" i="17"/>
  <c r="H94" i="17"/>
  <c r="P93" i="17"/>
  <c r="N93" i="17"/>
  <c r="M93" i="17"/>
  <c r="H93" i="17"/>
  <c r="P92" i="17"/>
  <c r="N92" i="17"/>
  <c r="M92" i="17"/>
  <c r="H92" i="17"/>
  <c r="P91" i="17"/>
  <c r="N91" i="17"/>
  <c r="M91" i="17"/>
  <c r="H91" i="17"/>
  <c r="P90" i="17"/>
  <c r="N90" i="17"/>
  <c r="M90" i="17"/>
  <c r="H90" i="17"/>
  <c r="P89" i="17"/>
  <c r="N89" i="17"/>
  <c r="M89" i="17"/>
  <c r="H89" i="17"/>
  <c r="P88" i="17"/>
  <c r="N88" i="17"/>
  <c r="M88" i="17"/>
  <c r="H88" i="17"/>
  <c r="P87" i="17"/>
  <c r="N87" i="17"/>
  <c r="M87" i="17"/>
  <c r="H87" i="17"/>
  <c r="P86" i="17"/>
  <c r="N86" i="17"/>
  <c r="M86" i="17"/>
  <c r="H86" i="17"/>
  <c r="P85" i="17"/>
  <c r="N85" i="17"/>
  <c r="M85" i="17"/>
  <c r="H85" i="17"/>
  <c r="P84" i="17"/>
  <c r="N84" i="17"/>
  <c r="M84" i="17"/>
  <c r="H84" i="17"/>
  <c r="P83" i="17"/>
  <c r="N83" i="17"/>
  <c r="M83" i="17"/>
  <c r="H83" i="17"/>
  <c r="P82" i="17"/>
  <c r="N82" i="17"/>
  <c r="M82" i="17"/>
  <c r="H82" i="17"/>
  <c r="P81" i="17"/>
  <c r="N81" i="17"/>
  <c r="M81" i="17"/>
  <c r="H81" i="17"/>
  <c r="P80" i="17"/>
  <c r="N80" i="17"/>
  <c r="M80" i="17"/>
  <c r="H80" i="17"/>
  <c r="P79" i="17"/>
  <c r="N79" i="17"/>
  <c r="M79" i="17"/>
  <c r="H79" i="17"/>
  <c r="P78" i="17"/>
  <c r="N78" i="17"/>
  <c r="M78" i="17"/>
  <c r="H78" i="17"/>
  <c r="P77" i="17"/>
  <c r="N77" i="17"/>
  <c r="M77" i="17"/>
  <c r="H77" i="17"/>
  <c r="P76" i="17"/>
  <c r="N76" i="17"/>
  <c r="M76" i="17"/>
  <c r="H76" i="17"/>
  <c r="P75" i="17"/>
  <c r="N75" i="17"/>
  <c r="M75" i="17"/>
  <c r="H75" i="17"/>
  <c r="P74" i="17"/>
  <c r="N74" i="17"/>
  <c r="M74" i="17"/>
  <c r="H74" i="17"/>
  <c r="P73" i="17"/>
  <c r="N73" i="17"/>
  <c r="M73" i="17"/>
  <c r="H73" i="17"/>
  <c r="P72" i="17"/>
  <c r="N72" i="17"/>
  <c r="M72" i="17"/>
  <c r="H72" i="17"/>
  <c r="P71" i="17"/>
  <c r="N71" i="17"/>
  <c r="M71" i="17"/>
  <c r="H71" i="17"/>
  <c r="P70" i="17"/>
  <c r="N70" i="17"/>
  <c r="M70" i="17"/>
  <c r="H70" i="17"/>
  <c r="P69" i="17"/>
  <c r="N69" i="17"/>
  <c r="M69" i="17"/>
  <c r="H69" i="17"/>
  <c r="P68" i="17"/>
  <c r="N68" i="17"/>
  <c r="M68" i="17"/>
  <c r="H68" i="17"/>
  <c r="P67" i="17"/>
  <c r="N67" i="17"/>
  <c r="M67" i="17"/>
  <c r="H67" i="17"/>
  <c r="P66" i="17"/>
  <c r="N66" i="17"/>
  <c r="M66" i="17"/>
  <c r="H66" i="17"/>
  <c r="P65" i="17"/>
  <c r="N65" i="17"/>
  <c r="M65" i="17"/>
  <c r="H65" i="17"/>
  <c r="P64" i="17"/>
  <c r="N64" i="17"/>
  <c r="M64" i="17"/>
  <c r="H64" i="17"/>
  <c r="P63" i="17"/>
  <c r="N63" i="17"/>
  <c r="M63" i="17"/>
  <c r="H63" i="17"/>
  <c r="P62" i="17"/>
  <c r="N62" i="17"/>
  <c r="M62" i="17"/>
  <c r="H62" i="17"/>
  <c r="P61" i="17"/>
  <c r="N61" i="17"/>
  <c r="M61" i="17"/>
  <c r="H61" i="17"/>
  <c r="P60" i="17"/>
  <c r="N60" i="17"/>
  <c r="M60" i="17"/>
  <c r="H60" i="17"/>
  <c r="P59" i="17"/>
  <c r="N59" i="17"/>
  <c r="M59" i="17"/>
  <c r="H59" i="17"/>
  <c r="P58" i="17"/>
  <c r="N58" i="17"/>
  <c r="M58" i="17"/>
  <c r="H58" i="17"/>
  <c r="P57" i="17"/>
  <c r="N57" i="17"/>
  <c r="M57" i="17"/>
  <c r="H57" i="17"/>
  <c r="P56" i="17"/>
  <c r="N56" i="17"/>
  <c r="M56" i="17"/>
  <c r="H56" i="17"/>
  <c r="P55" i="17"/>
  <c r="N55" i="17"/>
  <c r="M55" i="17"/>
  <c r="H55" i="17"/>
  <c r="P54" i="17"/>
  <c r="N54" i="17"/>
  <c r="M54" i="17"/>
  <c r="H54" i="17"/>
  <c r="P53" i="17"/>
  <c r="N53" i="17"/>
  <c r="M53" i="17"/>
  <c r="H53" i="17"/>
  <c r="P52" i="17"/>
  <c r="N52" i="17"/>
  <c r="M52" i="17"/>
  <c r="H52" i="17"/>
  <c r="P51" i="17"/>
  <c r="N51" i="17"/>
  <c r="M51" i="17"/>
  <c r="H51" i="17"/>
  <c r="P50" i="17"/>
  <c r="N50" i="17"/>
  <c r="M50" i="17"/>
  <c r="H50" i="17"/>
  <c r="P49" i="17"/>
  <c r="N49" i="17"/>
  <c r="M49" i="17"/>
  <c r="H49" i="17"/>
  <c r="P48" i="17"/>
  <c r="N48" i="17"/>
  <c r="M48" i="17"/>
  <c r="H48" i="17"/>
  <c r="P47" i="17"/>
  <c r="N47" i="17"/>
  <c r="M47" i="17"/>
  <c r="H47" i="17"/>
  <c r="P46" i="17"/>
  <c r="N46" i="17"/>
  <c r="M46" i="17"/>
  <c r="H46" i="17"/>
  <c r="P45" i="17"/>
  <c r="N45" i="17"/>
  <c r="M45" i="17"/>
  <c r="H45" i="17"/>
  <c r="P44" i="17"/>
  <c r="N44" i="17"/>
  <c r="M44" i="17"/>
  <c r="H44" i="17"/>
  <c r="P43" i="17"/>
  <c r="N43" i="17"/>
  <c r="M43" i="17"/>
  <c r="H43" i="17"/>
  <c r="P42" i="17"/>
  <c r="N42" i="17"/>
  <c r="M42" i="17"/>
  <c r="H42" i="17"/>
  <c r="P41" i="17"/>
  <c r="N41" i="17"/>
  <c r="M41" i="17"/>
  <c r="H41" i="17"/>
  <c r="P40" i="17"/>
  <c r="N40" i="17"/>
  <c r="M40" i="17"/>
  <c r="H40" i="17"/>
  <c r="P39" i="17"/>
  <c r="N39" i="17"/>
  <c r="M39" i="17"/>
  <c r="H39" i="17"/>
  <c r="P38" i="17"/>
  <c r="N38" i="17"/>
  <c r="M38" i="17"/>
  <c r="H38" i="17"/>
  <c r="P37" i="17"/>
  <c r="N37" i="17"/>
  <c r="M37" i="17"/>
  <c r="H37" i="17"/>
  <c r="P36" i="17"/>
  <c r="N36" i="17"/>
  <c r="M36" i="17"/>
  <c r="H36" i="17"/>
  <c r="P35" i="17"/>
  <c r="N35" i="17"/>
  <c r="M35" i="17"/>
  <c r="H35" i="17"/>
  <c r="P34" i="17"/>
  <c r="N34" i="17"/>
  <c r="M34" i="17"/>
  <c r="H34" i="17"/>
  <c r="P33" i="17"/>
  <c r="N33" i="17"/>
  <c r="M33" i="17"/>
  <c r="H33" i="17"/>
  <c r="P32" i="17"/>
  <c r="N32" i="17"/>
  <c r="M32" i="17"/>
  <c r="H32" i="17"/>
  <c r="P31" i="17"/>
  <c r="N31" i="17"/>
  <c r="M31" i="17"/>
  <c r="H31" i="17"/>
  <c r="P30" i="17"/>
  <c r="N30" i="17"/>
  <c r="M30" i="17"/>
  <c r="H30" i="17"/>
  <c r="P29" i="17"/>
  <c r="N29" i="17"/>
  <c r="M29" i="17"/>
  <c r="H29" i="17"/>
  <c r="P28" i="17"/>
  <c r="N28" i="17"/>
  <c r="M28" i="17"/>
  <c r="H28" i="17"/>
  <c r="P27" i="17"/>
  <c r="N27" i="17"/>
  <c r="M27" i="17"/>
  <c r="H27" i="17"/>
  <c r="P26" i="17"/>
  <c r="N26" i="17"/>
  <c r="M26" i="17"/>
  <c r="H26" i="17"/>
  <c r="P25" i="17"/>
  <c r="N25" i="17"/>
  <c r="M25" i="17"/>
  <c r="H25" i="17"/>
  <c r="P24" i="17"/>
  <c r="N24" i="17"/>
  <c r="M24" i="17"/>
  <c r="H24" i="17"/>
  <c r="P23" i="17"/>
  <c r="N23" i="17"/>
  <c r="M23" i="17"/>
  <c r="H23" i="17"/>
  <c r="N22" i="17"/>
  <c r="M22" i="17"/>
  <c r="P22" i="17" s="1"/>
  <c r="H22" i="17"/>
  <c r="N21" i="17"/>
  <c r="M21" i="17"/>
  <c r="P21" i="17" s="1"/>
  <c r="H21" i="17"/>
  <c r="N20" i="17"/>
  <c r="M20" i="17"/>
  <c r="P20" i="17" s="1"/>
  <c r="P11" i="17" s="1"/>
  <c r="H20" i="17"/>
  <c r="N19" i="17"/>
  <c r="M19" i="17"/>
  <c r="P19" i="17" s="1"/>
  <c r="H19" i="17"/>
  <c r="M14" i="17"/>
  <c r="P14" i="17" s="1"/>
  <c r="O12" i="17"/>
  <c r="M12" i="17"/>
  <c r="L12" i="17"/>
  <c r="K12" i="17"/>
  <c r="J12" i="17"/>
  <c r="I12" i="17"/>
  <c r="O11" i="17"/>
  <c r="M11" i="17"/>
  <c r="L11" i="17"/>
  <c r="K11" i="17"/>
  <c r="J11" i="17"/>
  <c r="I11" i="17"/>
  <c r="N129" i="16"/>
  <c r="M129" i="16"/>
  <c r="P129" i="16" s="1"/>
  <c r="H129" i="16"/>
  <c r="N128" i="16"/>
  <c r="M128" i="16"/>
  <c r="P128" i="16" s="1"/>
  <c r="H128" i="16"/>
  <c r="N127" i="16"/>
  <c r="M127" i="16"/>
  <c r="P127" i="16" s="1"/>
  <c r="H127" i="16"/>
  <c r="N126" i="16"/>
  <c r="M126" i="16"/>
  <c r="P126" i="16" s="1"/>
  <c r="H126" i="16"/>
  <c r="N125" i="16"/>
  <c r="M125" i="16"/>
  <c r="P125" i="16" s="1"/>
  <c r="H125" i="16"/>
  <c r="N124" i="16"/>
  <c r="M124" i="16"/>
  <c r="P124" i="16" s="1"/>
  <c r="H124" i="16"/>
  <c r="N123" i="16"/>
  <c r="M123" i="16"/>
  <c r="P123" i="16" s="1"/>
  <c r="H123" i="16"/>
  <c r="N122" i="16"/>
  <c r="M122" i="16"/>
  <c r="P122" i="16" s="1"/>
  <c r="H122" i="16"/>
  <c r="N121" i="16"/>
  <c r="M121" i="16"/>
  <c r="P121" i="16" s="1"/>
  <c r="H121" i="16"/>
  <c r="N120" i="16"/>
  <c r="M120" i="16"/>
  <c r="P120" i="16" s="1"/>
  <c r="H120" i="16"/>
  <c r="N119" i="16"/>
  <c r="M119" i="16"/>
  <c r="P119" i="16" s="1"/>
  <c r="H119" i="16"/>
  <c r="N118" i="16"/>
  <c r="M118" i="16"/>
  <c r="P118" i="16" s="1"/>
  <c r="H118" i="16"/>
  <c r="N117" i="16"/>
  <c r="M117" i="16"/>
  <c r="P117" i="16" s="1"/>
  <c r="H117" i="16"/>
  <c r="N116" i="16"/>
  <c r="M116" i="16"/>
  <c r="P116" i="16" s="1"/>
  <c r="H116" i="16"/>
  <c r="N115" i="16"/>
  <c r="M115" i="16"/>
  <c r="P115" i="16" s="1"/>
  <c r="H115" i="16"/>
  <c r="N114" i="16"/>
  <c r="M114" i="16"/>
  <c r="P114" i="16" s="1"/>
  <c r="H114" i="16"/>
  <c r="N113" i="16"/>
  <c r="M113" i="16"/>
  <c r="P113" i="16" s="1"/>
  <c r="H113" i="16"/>
  <c r="N112" i="16"/>
  <c r="M112" i="16"/>
  <c r="P112" i="16" s="1"/>
  <c r="H112" i="16"/>
  <c r="N111" i="16"/>
  <c r="M111" i="16"/>
  <c r="P111" i="16" s="1"/>
  <c r="H111" i="16"/>
  <c r="N110" i="16"/>
  <c r="M110" i="16"/>
  <c r="P110" i="16" s="1"/>
  <c r="H110" i="16"/>
  <c r="N109" i="16"/>
  <c r="M109" i="16"/>
  <c r="P109" i="16" s="1"/>
  <c r="H109" i="16"/>
  <c r="N108" i="16"/>
  <c r="M108" i="16"/>
  <c r="P108" i="16" s="1"/>
  <c r="H108" i="16"/>
  <c r="N107" i="16"/>
  <c r="M107" i="16"/>
  <c r="P107" i="16" s="1"/>
  <c r="H107" i="16"/>
  <c r="N106" i="16"/>
  <c r="M106" i="16"/>
  <c r="P106" i="16" s="1"/>
  <c r="H106" i="16"/>
  <c r="N105" i="16"/>
  <c r="M105" i="16"/>
  <c r="P105" i="16" s="1"/>
  <c r="H105" i="16"/>
  <c r="N104" i="16"/>
  <c r="M104" i="16"/>
  <c r="P104" i="16" s="1"/>
  <c r="H104" i="16"/>
  <c r="N103" i="16"/>
  <c r="M103" i="16"/>
  <c r="P103" i="16" s="1"/>
  <c r="H103" i="16"/>
  <c r="N102" i="16"/>
  <c r="M102" i="16"/>
  <c r="P102" i="16" s="1"/>
  <c r="H102" i="16"/>
  <c r="N101" i="16"/>
  <c r="M101" i="16"/>
  <c r="P101" i="16" s="1"/>
  <c r="H101" i="16"/>
  <c r="N100" i="16"/>
  <c r="M100" i="16"/>
  <c r="P100" i="16" s="1"/>
  <c r="H100" i="16"/>
  <c r="N99" i="16"/>
  <c r="M99" i="16"/>
  <c r="P99" i="16" s="1"/>
  <c r="H99" i="16"/>
  <c r="N98" i="16"/>
  <c r="M98" i="16"/>
  <c r="P98" i="16" s="1"/>
  <c r="H98" i="16"/>
  <c r="N97" i="16"/>
  <c r="M97" i="16"/>
  <c r="P97" i="16" s="1"/>
  <c r="H97" i="16"/>
  <c r="N96" i="16"/>
  <c r="M96" i="16"/>
  <c r="P96" i="16" s="1"/>
  <c r="H96" i="16"/>
  <c r="N95" i="16"/>
  <c r="M95" i="16"/>
  <c r="P95" i="16" s="1"/>
  <c r="H95" i="16"/>
  <c r="N94" i="16"/>
  <c r="M94" i="16"/>
  <c r="P94" i="16" s="1"/>
  <c r="H94" i="16"/>
  <c r="N93" i="16"/>
  <c r="M93" i="16"/>
  <c r="P93" i="16" s="1"/>
  <c r="H93" i="16"/>
  <c r="N92" i="16"/>
  <c r="M92" i="16"/>
  <c r="P92" i="16" s="1"/>
  <c r="H92" i="16"/>
  <c r="N91" i="16"/>
  <c r="M91" i="16"/>
  <c r="P91" i="16" s="1"/>
  <c r="H91" i="16"/>
  <c r="N90" i="16"/>
  <c r="M90" i="16"/>
  <c r="P90" i="16" s="1"/>
  <c r="H90" i="16"/>
  <c r="N89" i="16"/>
  <c r="M89" i="16"/>
  <c r="P89" i="16" s="1"/>
  <c r="H89" i="16"/>
  <c r="N88" i="16"/>
  <c r="M88" i="16"/>
  <c r="P88" i="16" s="1"/>
  <c r="H88" i="16"/>
  <c r="N87" i="16"/>
  <c r="M87" i="16"/>
  <c r="P87" i="16" s="1"/>
  <c r="H87" i="16"/>
  <c r="N86" i="16"/>
  <c r="M86" i="16"/>
  <c r="P86" i="16" s="1"/>
  <c r="H86" i="16"/>
  <c r="N85" i="16"/>
  <c r="M85" i="16"/>
  <c r="P85" i="16" s="1"/>
  <c r="H85" i="16"/>
  <c r="N84" i="16"/>
  <c r="M84" i="16"/>
  <c r="P84" i="16" s="1"/>
  <c r="H84" i="16"/>
  <c r="N83" i="16"/>
  <c r="M83" i="16"/>
  <c r="P83" i="16" s="1"/>
  <c r="H83" i="16"/>
  <c r="N82" i="16"/>
  <c r="M82" i="16"/>
  <c r="P82" i="16" s="1"/>
  <c r="H82" i="16"/>
  <c r="N81" i="16"/>
  <c r="M81" i="16"/>
  <c r="P81" i="16" s="1"/>
  <c r="H81" i="16"/>
  <c r="N80" i="16"/>
  <c r="M80" i="16"/>
  <c r="P80" i="16" s="1"/>
  <c r="H80" i="16"/>
  <c r="N79" i="16"/>
  <c r="M79" i="16"/>
  <c r="P79" i="16" s="1"/>
  <c r="H79" i="16"/>
  <c r="N78" i="16"/>
  <c r="M78" i="16"/>
  <c r="P78" i="16" s="1"/>
  <c r="H78" i="16"/>
  <c r="N77" i="16"/>
  <c r="M77" i="16"/>
  <c r="P77" i="16" s="1"/>
  <c r="H77" i="16"/>
  <c r="N76" i="16"/>
  <c r="M76" i="16"/>
  <c r="P76" i="16" s="1"/>
  <c r="H76" i="16"/>
  <c r="N75" i="16"/>
  <c r="M75" i="16"/>
  <c r="P75" i="16" s="1"/>
  <c r="H75" i="16"/>
  <c r="N74" i="16"/>
  <c r="M74" i="16"/>
  <c r="P74" i="16" s="1"/>
  <c r="H74" i="16"/>
  <c r="N73" i="16"/>
  <c r="M73" i="16"/>
  <c r="P73" i="16" s="1"/>
  <c r="H73" i="16"/>
  <c r="N72" i="16"/>
  <c r="M72" i="16"/>
  <c r="P72" i="16" s="1"/>
  <c r="H72" i="16"/>
  <c r="N71" i="16"/>
  <c r="M71" i="16"/>
  <c r="P71" i="16" s="1"/>
  <c r="H71" i="16"/>
  <c r="N70" i="16"/>
  <c r="M70" i="16"/>
  <c r="P70" i="16" s="1"/>
  <c r="H70" i="16"/>
  <c r="N69" i="16"/>
  <c r="M69" i="16"/>
  <c r="P69" i="16" s="1"/>
  <c r="H69" i="16"/>
  <c r="N68" i="16"/>
  <c r="M68" i="16"/>
  <c r="P68" i="16" s="1"/>
  <c r="H68" i="16"/>
  <c r="N67" i="16"/>
  <c r="M67" i="16"/>
  <c r="P67" i="16" s="1"/>
  <c r="H67" i="16"/>
  <c r="N66" i="16"/>
  <c r="M66" i="16"/>
  <c r="P66" i="16" s="1"/>
  <c r="H66" i="16"/>
  <c r="N65" i="16"/>
  <c r="M65" i="16"/>
  <c r="P65" i="16" s="1"/>
  <c r="H65" i="16"/>
  <c r="N64" i="16"/>
  <c r="M64" i="16"/>
  <c r="P64" i="16" s="1"/>
  <c r="H64" i="16"/>
  <c r="N63" i="16"/>
  <c r="M63" i="16"/>
  <c r="P63" i="16" s="1"/>
  <c r="H63" i="16"/>
  <c r="N62" i="16"/>
  <c r="M62" i="16"/>
  <c r="P62" i="16" s="1"/>
  <c r="H62" i="16"/>
  <c r="N61" i="16"/>
  <c r="M61" i="16"/>
  <c r="P61" i="16" s="1"/>
  <c r="H61" i="16"/>
  <c r="N60" i="16"/>
  <c r="M60" i="16"/>
  <c r="P60" i="16" s="1"/>
  <c r="H60" i="16"/>
  <c r="N59" i="16"/>
  <c r="M59" i="16"/>
  <c r="P59" i="16" s="1"/>
  <c r="H59" i="16"/>
  <c r="N58" i="16"/>
  <c r="M58" i="16"/>
  <c r="P58" i="16" s="1"/>
  <c r="H58" i="16"/>
  <c r="N57" i="16"/>
  <c r="M57" i="16"/>
  <c r="P57" i="16" s="1"/>
  <c r="H57" i="16"/>
  <c r="N56" i="16"/>
  <c r="M56" i="16"/>
  <c r="P56" i="16" s="1"/>
  <c r="H56" i="16"/>
  <c r="N55" i="16"/>
  <c r="M55" i="16"/>
  <c r="P55" i="16" s="1"/>
  <c r="H55" i="16"/>
  <c r="N54" i="16"/>
  <c r="M54" i="16"/>
  <c r="P54" i="16" s="1"/>
  <c r="H54" i="16"/>
  <c r="N53" i="16"/>
  <c r="M53" i="16"/>
  <c r="P53" i="16" s="1"/>
  <c r="H53" i="16"/>
  <c r="N52" i="16"/>
  <c r="M52" i="16"/>
  <c r="P52" i="16" s="1"/>
  <c r="H52" i="16"/>
  <c r="N51" i="16"/>
  <c r="M51" i="16"/>
  <c r="P51" i="16" s="1"/>
  <c r="H51" i="16"/>
  <c r="N50" i="16"/>
  <c r="M50" i="16"/>
  <c r="P50" i="16" s="1"/>
  <c r="H50" i="16"/>
  <c r="N49" i="16"/>
  <c r="M49" i="16"/>
  <c r="P49" i="16" s="1"/>
  <c r="H49" i="16"/>
  <c r="N48" i="16"/>
  <c r="M48" i="16"/>
  <c r="P48" i="16" s="1"/>
  <c r="H48" i="16"/>
  <c r="N47" i="16"/>
  <c r="M47" i="16"/>
  <c r="P47" i="16" s="1"/>
  <c r="H47" i="16"/>
  <c r="N46" i="16"/>
  <c r="M46" i="16"/>
  <c r="P46" i="16" s="1"/>
  <c r="H46" i="16"/>
  <c r="N45" i="16"/>
  <c r="M45" i="16"/>
  <c r="P45" i="16" s="1"/>
  <c r="H45" i="16"/>
  <c r="P44" i="16"/>
  <c r="N44" i="16"/>
  <c r="M44" i="16"/>
  <c r="H44" i="16"/>
  <c r="P43" i="16"/>
  <c r="N43" i="16"/>
  <c r="M43" i="16"/>
  <c r="H43" i="16"/>
  <c r="P42" i="16"/>
  <c r="N42" i="16"/>
  <c r="M42" i="16"/>
  <c r="H42" i="16"/>
  <c r="P41" i="16"/>
  <c r="N41" i="16"/>
  <c r="M41" i="16"/>
  <c r="H41" i="16"/>
  <c r="P40" i="16"/>
  <c r="N40" i="16"/>
  <c r="M40" i="16"/>
  <c r="H40" i="16"/>
  <c r="P39" i="16"/>
  <c r="N39" i="16"/>
  <c r="M39" i="16"/>
  <c r="H39" i="16"/>
  <c r="P38" i="16"/>
  <c r="N38" i="16"/>
  <c r="M38" i="16"/>
  <c r="H38" i="16"/>
  <c r="P37" i="16"/>
  <c r="N37" i="16"/>
  <c r="M37" i="16"/>
  <c r="H37" i="16"/>
  <c r="P36" i="16"/>
  <c r="N36" i="16"/>
  <c r="M36" i="16"/>
  <c r="H36" i="16"/>
  <c r="P35" i="16"/>
  <c r="N35" i="16"/>
  <c r="M35" i="16"/>
  <c r="H35" i="16"/>
  <c r="P34" i="16"/>
  <c r="N34" i="16"/>
  <c r="M34" i="16"/>
  <c r="H34" i="16"/>
  <c r="P33" i="16"/>
  <c r="N33" i="16"/>
  <c r="M33" i="16"/>
  <c r="H33" i="16"/>
  <c r="P32" i="16"/>
  <c r="N32" i="16"/>
  <c r="M32" i="16"/>
  <c r="H32" i="16"/>
  <c r="P31" i="16"/>
  <c r="N31" i="16"/>
  <c r="M31" i="16"/>
  <c r="H31" i="16"/>
  <c r="P30" i="16"/>
  <c r="N30" i="16"/>
  <c r="M30" i="16"/>
  <c r="H30" i="16"/>
  <c r="P29" i="16"/>
  <c r="N29" i="16"/>
  <c r="M29" i="16"/>
  <c r="H29" i="16"/>
  <c r="P28" i="16"/>
  <c r="N28" i="16"/>
  <c r="M28" i="16"/>
  <c r="H28" i="16"/>
  <c r="P27" i="16"/>
  <c r="N27" i="16"/>
  <c r="M27" i="16"/>
  <c r="H27" i="16"/>
  <c r="P26" i="16"/>
  <c r="N26" i="16"/>
  <c r="M26" i="16"/>
  <c r="H26" i="16"/>
  <c r="P25" i="16"/>
  <c r="N25" i="16"/>
  <c r="M25" i="16"/>
  <c r="H25" i="16"/>
  <c r="P24" i="16"/>
  <c r="N24" i="16"/>
  <c r="M24" i="16"/>
  <c r="H24" i="16"/>
  <c r="P23" i="16"/>
  <c r="N23" i="16"/>
  <c r="M23" i="16"/>
  <c r="H23" i="16"/>
  <c r="N22" i="16"/>
  <c r="M22" i="16"/>
  <c r="P22" i="16" s="1"/>
  <c r="H22" i="16"/>
  <c r="N21" i="16"/>
  <c r="M21" i="16"/>
  <c r="P21" i="16" s="1"/>
  <c r="P12" i="16" s="1"/>
  <c r="C11" i="2" s="1"/>
  <c r="L11" i="2" s="1"/>
  <c r="H21" i="16"/>
  <c r="N20" i="16"/>
  <c r="M20" i="16"/>
  <c r="P20" i="16" s="1"/>
  <c r="P11" i="16" s="1"/>
  <c r="H20" i="16"/>
  <c r="N19" i="16"/>
  <c r="M19" i="16"/>
  <c r="P19" i="16" s="1"/>
  <c r="H19" i="16"/>
  <c r="M14" i="16"/>
  <c r="P14" i="16" s="1"/>
  <c r="O12" i="16"/>
  <c r="M12" i="16"/>
  <c r="L12" i="16"/>
  <c r="K12" i="16"/>
  <c r="J12" i="16"/>
  <c r="I12" i="16"/>
  <c r="O11" i="16"/>
  <c r="O13" i="16" s="1"/>
  <c r="O15" i="16" s="1"/>
  <c r="M11" i="16"/>
  <c r="L11" i="16"/>
  <c r="K11" i="16"/>
  <c r="J11" i="16"/>
  <c r="J13" i="16" s="1"/>
  <c r="J15" i="16" s="1"/>
  <c r="I11" i="16"/>
  <c r="N129" i="15"/>
  <c r="M129" i="15"/>
  <c r="P129" i="15" s="1"/>
  <c r="H129" i="15"/>
  <c r="N128" i="15"/>
  <c r="M128" i="15"/>
  <c r="P128" i="15" s="1"/>
  <c r="H128" i="15"/>
  <c r="N127" i="15"/>
  <c r="M127" i="15"/>
  <c r="P127" i="15" s="1"/>
  <c r="H127" i="15"/>
  <c r="N126" i="15"/>
  <c r="M126" i="15"/>
  <c r="P126" i="15" s="1"/>
  <c r="H126" i="15"/>
  <c r="N125" i="15"/>
  <c r="M125" i="15"/>
  <c r="P125" i="15" s="1"/>
  <c r="H125" i="15"/>
  <c r="N124" i="15"/>
  <c r="M124" i="15"/>
  <c r="P124" i="15" s="1"/>
  <c r="H124" i="15"/>
  <c r="N123" i="15"/>
  <c r="M123" i="15"/>
  <c r="P123" i="15" s="1"/>
  <c r="H123" i="15"/>
  <c r="N122" i="15"/>
  <c r="M122" i="15"/>
  <c r="P122" i="15" s="1"/>
  <c r="H122" i="15"/>
  <c r="N121" i="15"/>
  <c r="M121" i="15"/>
  <c r="P121" i="15" s="1"/>
  <c r="H121" i="15"/>
  <c r="N120" i="15"/>
  <c r="M120" i="15"/>
  <c r="P120" i="15" s="1"/>
  <c r="H120" i="15"/>
  <c r="N119" i="15"/>
  <c r="M119" i="15"/>
  <c r="P119" i="15" s="1"/>
  <c r="H119" i="15"/>
  <c r="N118" i="15"/>
  <c r="M118" i="15"/>
  <c r="P118" i="15" s="1"/>
  <c r="H118" i="15"/>
  <c r="N117" i="15"/>
  <c r="M117" i="15"/>
  <c r="P117" i="15" s="1"/>
  <c r="H117" i="15"/>
  <c r="N116" i="15"/>
  <c r="M116" i="15"/>
  <c r="P116" i="15" s="1"/>
  <c r="H116" i="15"/>
  <c r="N115" i="15"/>
  <c r="M115" i="15"/>
  <c r="P115" i="15" s="1"/>
  <c r="H115" i="15"/>
  <c r="N114" i="15"/>
  <c r="M114" i="15"/>
  <c r="P114" i="15" s="1"/>
  <c r="H114" i="15"/>
  <c r="N113" i="15"/>
  <c r="M113" i="15"/>
  <c r="P113" i="15" s="1"/>
  <c r="H113" i="15"/>
  <c r="N112" i="15"/>
  <c r="M112" i="15"/>
  <c r="P112" i="15" s="1"/>
  <c r="H112" i="15"/>
  <c r="N111" i="15"/>
  <c r="M111" i="15"/>
  <c r="P111" i="15" s="1"/>
  <c r="H111" i="15"/>
  <c r="N110" i="15"/>
  <c r="M110" i="15"/>
  <c r="P110" i="15" s="1"/>
  <c r="H110" i="15"/>
  <c r="N109" i="15"/>
  <c r="M109" i="15"/>
  <c r="P109" i="15" s="1"/>
  <c r="H109" i="15"/>
  <c r="N108" i="15"/>
  <c r="M108" i="15"/>
  <c r="P108" i="15" s="1"/>
  <c r="H108" i="15"/>
  <c r="N107" i="15"/>
  <c r="M107" i="15"/>
  <c r="P107" i="15" s="1"/>
  <c r="H107" i="15"/>
  <c r="N106" i="15"/>
  <c r="M106" i="15"/>
  <c r="P106" i="15" s="1"/>
  <c r="H106" i="15"/>
  <c r="N105" i="15"/>
  <c r="M105" i="15"/>
  <c r="P105" i="15" s="1"/>
  <c r="H105" i="15"/>
  <c r="N104" i="15"/>
  <c r="M104" i="15"/>
  <c r="P104" i="15" s="1"/>
  <c r="H104" i="15"/>
  <c r="N103" i="15"/>
  <c r="M103" i="15"/>
  <c r="P103" i="15" s="1"/>
  <c r="H103" i="15"/>
  <c r="N102" i="15"/>
  <c r="M102" i="15"/>
  <c r="P102" i="15" s="1"/>
  <c r="H102" i="15"/>
  <c r="N101" i="15"/>
  <c r="M101" i="15"/>
  <c r="P101" i="15" s="1"/>
  <c r="H101" i="15"/>
  <c r="N100" i="15"/>
  <c r="M100" i="15"/>
  <c r="P100" i="15" s="1"/>
  <c r="H100" i="15"/>
  <c r="N99" i="15"/>
  <c r="M99" i="15"/>
  <c r="P99" i="15" s="1"/>
  <c r="H99" i="15"/>
  <c r="N98" i="15"/>
  <c r="M98" i="15"/>
  <c r="P98" i="15" s="1"/>
  <c r="H98" i="15"/>
  <c r="N97" i="15"/>
  <c r="M97" i="15"/>
  <c r="P97" i="15" s="1"/>
  <c r="H97" i="15"/>
  <c r="N96" i="15"/>
  <c r="M96" i="15"/>
  <c r="P96" i="15" s="1"/>
  <c r="H96" i="15"/>
  <c r="N95" i="15"/>
  <c r="M95" i="15"/>
  <c r="P95" i="15" s="1"/>
  <c r="H95" i="15"/>
  <c r="N94" i="15"/>
  <c r="M94" i="15"/>
  <c r="P94" i="15" s="1"/>
  <c r="H94" i="15"/>
  <c r="N93" i="15"/>
  <c r="M93" i="15"/>
  <c r="P93" i="15" s="1"/>
  <c r="H93" i="15"/>
  <c r="N92" i="15"/>
  <c r="M92" i="15"/>
  <c r="P92" i="15" s="1"/>
  <c r="H92" i="15"/>
  <c r="N91" i="15"/>
  <c r="M91" i="15"/>
  <c r="P91" i="15" s="1"/>
  <c r="H91" i="15"/>
  <c r="N90" i="15"/>
  <c r="M90" i="15"/>
  <c r="P90" i="15" s="1"/>
  <c r="H90" i="15"/>
  <c r="N89" i="15"/>
  <c r="M89" i="15"/>
  <c r="P89" i="15" s="1"/>
  <c r="H89" i="15"/>
  <c r="N88" i="15"/>
  <c r="M88" i="15"/>
  <c r="P88" i="15" s="1"/>
  <c r="H88" i="15"/>
  <c r="N87" i="15"/>
  <c r="M87" i="15"/>
  <c r="P87" i="15" s="1"/>
  <c r="H87" i="15"/>
  <c r="N86" i="15"/>
  <c r="M86" i="15"/>
  <c r="P86" i="15" s="1"/>
  <c r="H86" i="15"/>
  <c r="N85" i="15"/>
  <c r="M85" i="15"/>
  <c r="P85" i="15" s="1"/>
  <c r="H85" i="15"/>
  <c r="N84" i="15"/>
  <c r="M84" i="15"/>
  <c r="P84" i="15" s="1"/>
  <c r="H84" i="15"/>
  <c r="N83" i="15"/>
  <c r="M83" i="15"/>
  <c r="P83" i="15" s="1"/>
  <c r="H83" i="15"/>
  <c r="N82" i="15"/>
  <c r="M82" i="15"/>
  <c r="P82" i="15" s="1"/>
  <c r="H82" i="15"/>
  <c r="N81" i="15"/>
  <c r="M81" i="15"/>
  <c r="P81" i="15" s="1"/>
  <c r="H81" i="15"/>
  <c r="N80" i="15"/>
  <c r="M80" i="15"/>
  <c r="P80" i="15" s="1"/>
  <c r="H80" i="15"/>
  <c r="N79" i="15"/>
  <c r="M79" i="15"/>
  <c r="P79" i="15" s="1"/>
  <c r="H79" i="15"/>
  <c r="N78" i="15"/>
  <c r="M78" i="15"/>
  <c r="P78" i="15" s="1"/>
  <c r="H78" i="15"/>
  <c r="N77" i="15"/>
  <c r="M77" i="15"/>
  <c r="P77" i="15" s="1"/>
  <c r="H77" i="15"/>
  <c r="N76" i="15"/>
  <c r="M76" i="15"/>
  <c r="P76" i="15" s="1"/>
  <c r="H76" i="15"/>
  <c r="N75" i="15"/>
  <c r="M75" i="15"/>
  <c r="P75" i="15" s="1"/>
  <c r="H75" i="15"/>
  <c r="N74" i="15"/>
  <c r="M74" i="15"/>
  <c r="P74" i="15" s="1"/>
  <c r="H74" i="15"/>
  <c r="N73" i="15"/>
  <c r="M73" i="15"/>
  <c r="P73" i="15" s="1"/>
  <c r="H73" i="15"/>
  <c r="N72" i="15"/>
  <c r="M72" i="15"/>
  <c r="P72" i="15" s="1"/>
  <c r="H72" i="15"/>
  <c r="N71" i="15"/>
  <c r="M71" i="15"/>
  <c r="P71" i="15" s="1"/>
  <c r="H71" i="15"/>
  <c r="N70" i="15"/>
  <c r="M70" i="15"/>
  <c r="P70" i="15" s="1"/>
  <c r="H70" i="15"/>
  <c r="N69" i="15"/>
  <c r="M69" i="15"/>
  <c r="P69" i="15" s="1"/>
  <c r="H69" i="15"/>
  <c r="N68" i="15"/>
  <c r="M68" i="15"/>
  <c r="P68" i="15" s="1"/>
  <c r="H68" i="15"/>
  <c r="N67" i="15"/>
  <c r="M67" i="15"/>
  <c r="P67" i="15" s="1"/>
  <c r="H67" i="15"/>
  <c r="N66" i="15"/>
  <c r="M66" i="15"/>
  <c r="P66" i="15" s="1"/>
  <c r="H66" i="15"/>
  <c r="N65" i="15"/>
  <c r="M65" i="15"/>
  <c r="P65" i="15" s="1"/>
  <c r="H65" i="15"/>
  <c r="N64" i="15"/>
  <c r="M64" i="15"/>
  <c r="P64" i="15" s="1"/>
  <c r="H64" i="15"/>
  <c r="N63" i="15"/>
  <c r="M63" i="15"/>
  <c r="P63" i="15" s="1"/>
  <c r="H63" i="15"/>
  <c r="N62" i="15"/>
  <c r="M62" i="15"/>
  <c r="P62" i="15" s="1"/>
  <c r="H62" i="15"/>
  <c r="N61" i="15"/>
  <c r="M61" i="15"/>
  <c r="P61" i="15" s="1"/>
  <c r="H61" i="15"/>
  <c r="N60" i="15"/>
  <c r="M60" i="15"/>
  <c r="P60" i="15" s="1"/>
  <c r="H60" i="15"/>
  <c r="N59" i="15"/>
  <c r="M59" i="15"/>
  <c r="P59" i="15" s="1"/>
  <c r="H59" i="15"/>
  <c r="N58" i="15"/>
  <c r="M58" i="15"/>
  <c r="P58" i="15" s="1"/>
  <c r="H58" i="15"/>
  <c r="N57" i="15"/>
  <c r="M57" i="15"/>
  <c r="P57" i="15" s="1"/>
  <c r="H57" i="15"/>
  <c r="N56" i="15"/>
  <c r="M56" i="15"/>
  <c r="P56" i="15" s="1"/>
  <c r="H56" i="15"/>
  <c r="N55" i="15"/>
  <c r="M55" i="15"/>
  <c r="P55" i="15" s="1"/>
  <c r="H55" i="15"/>
  <c r="N54" i="15"/>
  <c r="M54" i="15"/>
  <c r="P54" i="15" s="1"/>
  <c r="H54" i="15"/>
  <c r="N53" i="15"/>
  <c r="M53" i="15"/>
  <c r="P53" i="15" s="1"/>
  <c r="H53" i="15"/>
  <c r="N52" i="15"/>
  <c r="M52" i="15"/>
  <c r="P52" i="15" s="1"/>
  <c r="H52" i="15"/>
  <c r="N51" i="15"/>
  <c r="M51" i="15"/>
  <c r="P51" i="15" s="1"/>
  <c r="H51" i="15"/>
  <c r="N50" i="15"/>
  <c r="M50" i="15"/>
  <c r="P50" i="15" s="1"/>
  <c r="H50" i="15"/>
  <c r="N49" i="15"/>
  <c r="M49" i="15"/>
  <c r="P49" i="15" s="1"/>
  <c r="H49" i="15"/>
  <c r="N48" i="15"/>
  <c r="M48" i="15"/>
  <c r="P48" i="15" s="1"/>
  <c r="H48" i="15"/>
  <c r="N47" i="15"/>
  <c r="M47" i="15"/>
  <c r="P47" i="15" s="1"/>
  <c r="H47" i="15"/>
  <c r="N46" i="15"/>
  <c r="M46" i="15"/>
  <c r="P46" i="15" s="1"/>
  <c r="H46" i="15"/>
  <c r="N45" i="15"/>
  <c r="M45" i="15"/>
  <c r="P45" i="15" s="1"/>
  <c r="H45" i="15"/>
  <c r="N44" i="15"/>
  <c r="M44" i="15"/>
  <c r="P44" i="15" s="1"/>
  <c r="H44" i="15"/>
  <c r="N43" i="15"/>
  <c r="M43" i="15"/>
  <c r="P43" i="15" s="1"/>
  <c r="H43" i="15"/>
  <c r="N42" i="15"/>
  <c r="M42" i="15"/>
  <c r="P42" i="15" s="1"/>
  <c r="H42" i="15"/>
  <c r="N41" i="15"/>
  <c r="M41" i="15"/>
  <c r="P41" i="15" s="1"/>
  <c r="H41" i="15"/>
  <c r="N40" i="15"/>
  <c r="M40" i="15"/>
  <c r="P40" i="15" s="1"/>
  <c r="H40" i="15"/>
  <c r="N39" i="15"/>
  <c r="M39" i="15"/>
  <c r="P39" i="15" s="1"/>
  <c r="H39" i="15"/>
  <c r="N38" i="15"/>
  <c r="M38" i="15"/>
  <c r="P38" i="15" s="1"/>
  <c r="H38" i="15"/>
  <c r="N37" i="15"/>
  <c r="M37" i="15"/>
  <c r="P37" i="15" s="1"/>
  <c r="H37" i="15"/>
  <c r="N36" i="15"/>
  <c r="M36" i="15"/>
  <c r="P36" i="15" s="1"/>
  <c r="H36" i="15"/>
  <c r="N35" i="15"/>
  <c r="M35" i="15"/>
  <c r="P35" i="15" s="1"/>
  <c r="H35" i="15"/>
  <c r="N34" i="15"/>
  <c r="M34" i="15"/>
  <c r="P34" i="15" s="1"/>
  <c r="H34" i="15"/>
  <c r="N33" i="15"/>
  <c r="M33" i="15"/>
  <c r="P33" i="15" s="1"/>
  <c r="H33" i="15"/>
  <c r="N32" i="15"/>
  <c r="M32" i="15"/>
  <c r="P32" i="15" s="1"/>
  <c r="H32" i="15"/>
  <c r="N31" i="15"/>
  <c r="M31" i="15"/>
  <c r="P31" i="15" s="1"/>
  <c r="H31" i="15"/>
  <c r="N30" i="15"/>
  <c r="M30" i="15"/>
  <c r="P30" i="15" s="1"/>
  <c r="H30" i="15"/>
  <c r="N29" i="15"/>
  <c r="M29" i="15"/>
  <c r="P29" i="15" s="1"/>
  <c r="H29" i="15"/>
  <c r="N28" i="15"/>
  <c r="M28" i="15"/>
  <c r="P28" i="15" s="1"/>
  <c r="H28" i="15"/>
  <c r="N27" i="15"/>
  <c r="M27" i="15"/>
  <c r="P27" i="15" s="1"/>
  <c r="H27" i="15"/>
  <c r="N26" i="15"/>
  <c r="M26" i="15"/>
  <c r="P26" i="15" s="1"/>
  <c r="H26" i="15"/>
  <c r="N25" i="15"/>
  <c r="M25" i="15"/>
  <c r="P25" i="15" s="1"/>
  <c r="H25" i="15"/>
  <c r="N24" i="15"/>
  <c r="M24" i="15"/>
  <c r="P24" i="15" s="1"/>
  <c r="H24" i="15"/>
  <c r="N23" i="15"/>
  <c r="M23" i="15"/>
  <c r="P23" i="15" s="1"/>
  <c r="H23" i="15"/>
  <c r="N22" i="15"/>
  <c r="M22" i="15"/>
  <c r="P22" i="15" s="1"/>
  <c r="H22" i="15"/>
  <c r="N21" i="15"/>
  <c r="M21" i="15"/>
  <c r="P21" i="15" s="1"/>
  <c r="H21" i="15"/>
  <c r="N20" i="15"/>
  <c r="M20" i="15"/>
  <c r="P20" i="15" s="1"/>
  <c r="H20" i="15"/>
  <c r="N19" i="15"/>
  <c r="M19" i="15"/>
  <c r="P19" i="15" s="1"/>
  <c r="H19" i="15"/>
  <c r="M14" i="15"/>
  <c r="P14" i="15" s="1"/>
  <c r="O12" i="15"/>
  <c r="M12" i="15"/>
  <c r="L12" i="15"/>
  <c r="K12" i="15"/>
  <c r="J12" i="15"/>
  <c r="I12" i="15"/>
  <c r="O11" i="15"/>
  <c r="M11" i="15"/>
  <c r="L11" i="15"/>
  <c r="K11" i="15"/>
  <c r="K13" i="15" s="1"/>
  <c r="K15" i="15" s="1"/>
  <c r="J11" i="15"/>
  <c r="I11" i="15"/>
  <c r="N129" i="14"/>
  <c r="M129" i="14"/>
  <c r="P129" i="14" s="1"/>
  <c r="H129" i="14"/>
  <c r="N128" i="14"/>
  <c r="M128" i="14"/>
  <c r="P128" i="14" s="1"/>
  <c r="H128" i="14"/>
  <c r="N127" i="14"/>
  <c r="M127" i="14"/>
  <c r="P127" i="14" s="1"/>
  <c r="H127" i="14"/>
  <c r="N126" i="14"/>
  <c r="M126" i="14"/>
  <c r="P126" i="14" s="1"/>
  <c r="H126" i="14"/>
  <c r="N125" i="14"/>
  <c r="M125" i="14"/>
  <c r="P125" i="14" s="1"/>
  <c r="H125" i="14"/>
  <c r="N124" i="14"/>
  <c r="M124" i="14"/>
  <c r="P124" i="14" s="1"/>
  <c r="H124" i="14"/>
  <c r="N123" i="14"/>
  <c r="M123" i="14"/>
  <c r="P123" i="14" s="1"/>
  <c r="H123" i="14"/>
  <c r="N122" i="14"/>
  <c r="M122" i="14"/>
  <c r="P122" i="14" s="1"/>
  <c r="H122" i="14"/>
  <c r="N121" i="14"/>
  <c r="M121" i="14"/>
  <c r="P121" i="14" s="1"/>
  <c r="H121" i="14"/>
  <c r="N120" i="14"/>
  <c r="M120" i="14"/>
  <c r="P120" i="14" s="1"/>
  <c r="H120" i="14"/>
  <c r="N119" i="14"/>
  <c r="M119" i="14"/>
  <c r="P119" i="14" s="1"/>
  <c r="H119" i="14"/>
  <c r="N118" i="14"/>
  <c r="M118" i="14"/>
  <c r="P118" i="14" s="1"/>
  <c r="H118" i="14"/>
  <c r="N117" i="14"/>
  <c r="M117" i="14"/>
  <c r="P117" i="14" s="1"/>
  <c r="H117" i="14"/>
  <c r="N116" i="14"/>
  <c r="M116" i="14"/>
  <c r="P116" i="14" s="1"/>
  <c r="H116" i="14"/>
  <c r="N115" i="14"/>
  <c r="M115" i="14"/>
  <c r="P115" i="14" s="1"/>
  <c r="H115" i="14"/>
  <c r="N114" i="14"/>
  <c r="M114" i="14"/>
  <c r="P114" i="14" s="1"/>
  <c r="H114" i="14"/>
  <c r="N113" i="14"/>
  <c r="M113" i="14"/>
  <c r="P113" i="14" s="1"/>
  <c r="H113" i="14"/>
  <c r="N112" i="14"/>
  <c r="M112" i="14"/>
  <c r="P112" i="14" s="1"/>
  <c r="H112" i="14"/>
  <c r="N111" i="14"/>
  <c r="M111" i="14"/>
  <c r="P111" i="14" s="1"/>
  <c r="H111" i="14"/>
  <c r="N110" i="14"/>
  <c r="M110" i="14"/>
  <c r="P110" i="14" s="1"/>
  <c r="H110" i="14"/>
  <c r="N109" i="14"/>
  <c r="M109" i="14"/>
  <c r="P109" i="14" s="1"/>
  <c r="H109" i="14"/>
  <c r="N108" i="14"/>
  <c r="M108" i="14"/>
  <c r="P108" i="14" s="1"/>
  <c r="H108" i="14"/>
  <c r="N107" i="14"/>
  <c r="M107" i="14"/>
  <c r="P107" i="14" s="1"/>
  <c r="H107" i="14"/>
  <c r="N106" i="14"/>
  <c r="M106" i="14"/>
  <c r="P106" i="14" s="1"/>
  <c r="H106" i="14"/>
  <c r="N105" i="14"/>
  <c r="M105" i="14"/>
  <c r="P105" i="14" s="1"/>
  <c r="H105" i="14"/>
  <c r="N104" i="14"/>
  <c r="M104" i="14"/>
  <c r="P104" i="14" s="1"/>
  <c r="H104" i="14"/>
  <c r="N103" i="14"/>
  <c r="M103" i="14"/>
  <c r="P103" i="14" s="1"/>
  <c r="H103" i="14"/>
  <c r="N102" i="14"/>
  <c r="M102" i="14"/>
  <c r="P102" i="14" s="1"/>
  <c r="H102" i="14"/>
  <c r="N101" i="14"/>
  <c r="M101" i="14"/>
  <c r="P101" i="14" s="1"/>
  <c r="H101" i="14"/>
  <c r="N100" i="14"/>
  <c r="M100" i="14"/>
  <c r="P100" i="14" s="1"/>
  <c r="H100" i="14"/>
  <c r="N99" i="14"/>
  <c r="M99" i="14"/>
  <c r="P99" i="14" s="1"/>
  <c r="H99" i="14"/>
  <c r="N98" i="14"/>
  <c r="M98" i="14"/>
  <c r="P98" i="14" s="1"/>
  <c r="H98" i="14"/>
  <c r="N97" i="14"/>
  <c r="M97" i="14"/>
  <c r="P97" i="14" s="1"/>
  <c r="H97" i="14"/>
  <c r="N96" i="14"/>
  <c r="M96" i="14"/>
  <c r="P96" i="14" s="1"/>
  <c r="H96" i="14"/>
  <c r="N95" i="14"/>
  <c r="M95" i="14"/>
  <c r="P95" i="14" s="1"/>
  <c r="H95" i="14"/>
  <c r="N94" i="14"/>
  <c r="M94" i="14"/>
  <c r="P94" i="14" s="1"/>
  <c r="H94" i="14"/>
  <c r="N93" i="14"/>
  <c r="M93" i="14"/>
  <c r="P93" i="14" s="1"/>
  <c r="H93" i="14"/>
  <c r="N92" i="14"/>
  <c r="M92" i="14"/>
  <c r="P92" i="14" s="1"/>
  <c r="H92" i="14"/>
  <c r="N91" i="14"/>
  <c r="M91" i="14"/>
  <c r="P91" i="14" s="1"/>
  <c r="H91" i="14"/>
  <c r="N90" i="14"/>
  <c r="M90" i="14"/>
  <c r="P90" i="14" s="1"/>
  <c r="H90" i="14"/>
  <c r="N89" i="14"/>
  <c r="M89" i="14"/>
  <c r="P89" i="14" s="1"/>
  <c r="H89" i="14"/>
  <c r="N88" i="14"/>
  <c r="M88" i="14"/>
  <c r="P88" i="14" s="1"/>
  <c r="H88" i="14"/>
  <c r="N87" i="14"/>
  <c r="M87" i="14"/>
  <c r="P87" i="14" s="1"/>
  <c r="H87" i="14"/>
  <c r="N86" i="14"/>
  <c r="M86" i="14"/>
  <c r="P86" i="14" s="1"/>
  <c r="H86" i="14"/>
  <c r="N85" i="14"/>
  <c r="M85" i="14"/>
  <c r="P85" i="14" s="1"/>
  <c r="H85" i="14"/>
  <c r="N84" i="14"/>
  <c r="M84" i="14"/>
  <c r="P84" i="14" s="1"/>
  <c r="H84" i="14"/>
  <c r="N83" i="14"/>
  <c r="M83" i="14"/>
  <c r="P83" i="14" s="1"/>
  <c r="H83" i="14"/>
  <c r="N82" i="14"/>
  <c r="M82" i="14"/>
  <c r="P82" i="14" s="1"/>
  <c r="H82" i="14"/>
  <c r="N81" i="14"/>
  <c r="M81" i="14"/>
  <c r="P81" i="14" s="1"/>
  <c r="H81" i="14"/>
  <c r="N80" i="14"/>
  <c r="M80" i="14"/>
  <c r="P80" i="14" s="1"/>
  <c r="H80" i="14"/>
  <c r="N79" i="14"/>
  <c r="M79" i="14"/>
  <c r="P79" i="14" s="1"/>
  <c r="H79" i="14"/>
  <c r="N78" i="14"/>
  <c r="M78" i="14"/>
  <c r="P78" i="14" s="1"/>
  <c r="H78" i="14"/>
  <c r="N77" i="14"/>
  <c r="M77" i="14"/>
  <c r="P77" i="14" s="1"/>
  <c r="H77" i="14"/>
  <c r="N76" i="14"/>
  <c r="M76" i="14"/>
  <c r="P76" i="14" s="1"/>
  <c r="H76" i="14"/>
  <c r="N75" i="14"/>
  <c r="M75" i="14"/>
  <c r="P75" i="14" s="1"/>
  <c r="H75" i="14"/>
  <c r="N74" i="14"/>
  <c r="M74" i="14"/>
  <c r="P74" i="14" s="1"/>
  <c r="H74" i="14"/>
  <c r="N73" i="14"/>
  <c r="M73" i="14"/>
  <c r="P73" i="14" s="1"/>
  <c r="H73" i="14"/>
  <c r="N72" i="14"/>
  <c r="M72" i="14"/>
  <c r="P72" i="14" s="1"/>
  <c r="H72" i="14"/>
  <c r="N71" i="14"/>
  <c r="M71" i="14"/>
  <c r="P71" i="14" s="1"/>
  <c r="H71" i="14"/>
  <c r="N70" i="14"/>
  <c r="M70" i="14"/>
  <c r="P70" i="14" s="1"/>
  <c r="H70" i="14"/>
  <c r="N69" i="14"/>
  <c r="M69" i="14"/>
  <c r="P69" i="14" s="1"/>
  <c r="H69" i="14"/>
  <c r="N68" i="14"/>
  <c r="M68" i="14"/>
  <c r="P68" i="14" s="1"/>
  <c r="H68" i="14"/>
  <c r="N67" i="14"/>
  <c r="M67" i="14"/>
  <c r="P67" i="14" s="1"/>
  <c r="H67" i="14"/>
  <c r="N66" i="14"/>
  <c r="M66" i="14"/>
  <c r="P66" i="14" s="1"/>
  <c r="H66" i="14"/>
  <c r="N65" i="14"/>
  <c r="M65" i="14"/>
  <c r="P65" i="14" s="1"/>
  <c r="H65" i="14"/>
  <c r="N64" i="14"/>
  <c r="M64" i="14"/>
  <c r="P64" i="14" s="1"/>
  <c r="H64" i="14"/>
  <c r="N63" i="14"/>
  <c r="M63" i="14"/>
  <c r="P63" i="14" s="1"/>
  <c r="H63" i="14"/>
  <c r="N62" i="14"/>
  <c r="M62" i="14"/>
  <c r="P62" i="14" s="1"/>
  <c r="H62" i="14"/>
  <c r="N61" i="14"/>
  <c r="M61" i="14"/>
  <c r="P61" i="14" s="1"/>
  <c r="H61" i="14"/>
  <c r="N60" i="14"/>
  <c r="M60" i="14"/>
  <c r="P60" i="14" s="1"/>
  <c r="H60" i="14"/>
  <c r="N59" i="14"/>
  <c r="M59" i="14"/>
  <c r="P59" i="14" s="1"/>
  <c r="H59" i="14"/>
  <c r="N58" i="14"/>
  <c r="M58" i="14"/>
  <c r="P58" i="14" s="1"/>
  <c r="H58" i="14"/>
  <c r="N57" i="14"/>
  <c r="M57" i="14"/>
  <c r="P57" i="14" s="1"/>
  <c r="H57" i="14"/>
  <c r="N56" i="14"/>
  <c r="M56" i="14"/>
  <c r="P56" i="14" s="1"/>
  <c r="H56" i="14"/>
  <c r="N55" i="14"/>
  <c r="M55" i="14"/>
  <c r="P55" i="14" s="1"/>
  <c r="H55" i="14"/>
  <c r="N54" i="14"/>
  <c r="M54" i="14"/>
  <c r="P54" i="14" s="1"/>
  <c r="H54" i="14"/>
  <c r="N53" i="14"/>
  <c r="M53" i="14"/>
  <c r="P53" i="14" s="1"/>
  <c r="H53" i="14"/>
  <c r="N52" i="14"/>
  <c r="M52" i="14"/>
  <c r="P52" i="14" s="1"/>
  <c r="H52" i="14"/>
  <c r="N51" i="14"/>
  <c r="M51" i="14"/>
  <c r="P51" i="14" s="1"/>
  <c r="H51" i="14"/>
  <c r="N50" i="14"/>
  <c r="M50" i="14"/>
  <c r="P50" i="14" s="1"/>
  <c r="H50" i="14"/>
  <c r="N49" i="14"/>
  <c r="M49" i="14"/>
  <c r="P49" i="14" s="1"/>
  <c r="H49" i="14"/>
  <c r="N48" i="14"/>
  <c r="M48" i="14"/>
  <c r="P48" i="14" s="1"/>
  <c r="H48" i="14"/>
  <c r="N47" i="14"/>
  <c r="M47" i="14"/>
  <c r="P47" i="14" s="1"/>
  <c r="H47" i="14"/>
  <c r="N46" i="14"/>
  <c r="M46" i="14"/>
  <c r="P46" i="14" s="1"/>
  <c r="H46" i="14"/>
  <c r="N45" i="14"/>
  <c r="M45" i="14"/>
  <c r="P45" i="14" s="1"/>
  <c r="H45" i="14"/>
  <c r="N44" i="14"/>
  <c r="M44" i="14"/>
  <c r="P44" i="14" s="1"/>
  <c r="H44" i="14"/>
  <c r="N43" i="14"/>
  <c r="M43" i="14"/>
  <c r="P43" i="14" s="1"/>
  <c r="H43" i="14"/>
  <c r="N42" i="14"/>
  <c r="M42" i="14"/>
  <c r="P42" i="14" s="1"/>
  <c r="H42" i="14"/>
  <c r="N41" i="14"/>
  <c r="M41" i="14"/>
  <c r="P41" i="14" s="1"/>
  <c r="H41" i="14"/>
  <c r="N40" i="14"/>
  <c r="M40" i="14"/>
  <c r="P40" i="14" s="1"/>
  <c r="H40" i="14"/>
  <c r="N39" i="14"/>
  <c r="M39" i="14"/>
  <c r="P39" i="14" s="1"/>
  <c r="H39" i="14"/>
  <c r="N38" i="14"/>
  <c r="M38" i="14"/>
  <c r="P38" i="14" s="1"/>
  <c r="H38" i="14"/>
  <c r="N37" i="14"/>
  <c r="M37" i="14"/>
  <c r="P37" i="14" s="1"/>
  <c r="H37" i="14"/>
  <c r="N36" i="14"/>
  <c r="M36" i="14"/>
  <c r="P36" i="14" s="1"/>
  <c r="H36" i="14"/>
  <c r="N35" i="14"/>
  <c r="M35" i="14"/>
  <c r="P35" i="14" s="1"/>
  <c r="H35" i="14"/>
  <c r="N34" i="14"/>
  <c r="M34" i="14"/>
  <c r="P34" i="14" s="1"/>
  <c r="H34" i="14"/>
  <c r="N33" i="14"/>
  <c r="M33" i="14"/>
  <c r="P33" i="14" s="1"/>
  <c r="H33" i="14"/>
  <c r="N32" i="14"/>
  <c r="M32" i="14"/>
  <c r="P32" i="14" s="1"/>
  <c r="H32" i="14"/>
  <c r="N31" i="14"/>
  <c r="M31" i="14"/>
  <c r="P31" i="14" s="1"/>
  <c r="H31" i="14"/>
  <c r="N30" i="14"/>
  <c r="M30" i="14"/>
  <c r="P30" i="14" s="1"/>
  <c r="H30" i="14"/>
  <c r="N29" i="14"/>
  <c r="M29" i="14"/>
  <c r="P29" i="14" s="1"/>
  <c r="H29" i="14"/>
  <c r="N28" i="14"/>
  <c r="M28" i="14"/>
  <c r="P28" i="14" s="1"/>
  <c r="H28" i="14"/>
  <c r="N27" i="14"/>
  <c r="M27" i="14"/>
  <c r="P27" i="14" s="1"/>
  <c r="H27" i="14"/>
  <c r="N26" i="14"/>
  <c r="M26" i="14"/>
  <c r="P26" i="14" s="1"/>
  <c r="H26" i="14"/>
  <c r="N25" i="14"/>
  <c r="M25" i="14"/>
  <c r="P25" i="14" s="1"/>
  <c r="H25" i="14"/>
  <c r="N24" i="14"/>
  <c r="M24" i="14"/>
  <c r="P24" i="14" s="1"/>
  <c r="H24" i="14"/>
  <c r="N23" i="14"/>
  <c r="M23" i="14"/>
  <c r="P23" i="14" s="1"/>
  <c r="H23" i="14"/>
  <c r="N22" i="14"/>
  <c r="M22" i="14"/>
  <c r="P22" i="14" s="1"/>
  <c r="E23" i="21" s="1"/>
  <c r="H22" i="14"/>
  <c r="N21" i="14"/>
  <c r="M21" i="14"/>
  <c r="P21" i="14" s="1"/>
  <c r="P12" i="14" s="1"/>
  <c r="C9" i="2" s="1"/>
  <c r="L9" i="2" s="1"/>
  <c r="H21" i="14"/>
  <c r="N20" i="14"/>
  <c r="M20" i="14"/>
  <c r="P20" i="14" s="1"/>
  <c r="H20" i="14"/>
  <c r="N19" i="14"/>
  <c r="M19" i="14"/>
  <c r="P19" i="14" s="1"/>
  <c r="H19" i="14"/>
  <c r="O12" i="14"/>
  <c r="M12" i="14"/>
  <c r="L12" i="14"/>
  <c r="K12" i="14"/>
  <c r="J12" i="14"/>
  <c r="I12" i="14"/>
  <c r="O11" i="14"/>
  <c r="M11" i="14"/>
  <c r="L11" i="14"/>
  <c r="K11" i="14"/>
  <c r="J11" i="14"/>
  <c r="I11" i="14"/>
  <c r="O12" i="12"/>
  <c r="L12" i="12"/>
  <c r="K12" i="12"/>
  <c r="J12" i="12"/>
  <c r="O11" i="12"/>
  <c r="L11" i="12"/>
  <c r="K11" i="12"/>
  <c r="J11" i="12"/>
  <c r="I11" i="12"/>
  <c r="I12" i="12"/>
  <c r="M14" i="12"/>
  <c r="L13" i="15" l="1"/>
  <c r="L15" i="15" s="1"/>
  <c r="I13" i="16"/>
  <c r="I15" i="16" s="1"/>
  <c r="M13" i="16"/>
  <c r="M15" i="16" s="1"/>
  <c r="L13" i="18"/>
  <c r="L15" i="18" s="1"/>
  <c r="M13" i="14"/>
  <c r="M15" i="14" s="1"/>
  <c r="I13" i="14"/>
  <c r="I15" i="14" s="1"/>
  <c r="P11" i="20"/>
  <c r="N1" i="20" s="1"/>
  <c r="P12" i="18"/>
  <c r="C13" i="2" s="1"/>
  <c r="M12" i="18"/>
  <c r="M13" i="18" s="1"/>
  <c r="M15" i="18" s="1"/>
  <c r="P11" i="18"/>
  <c r="B13" i="2" s="1"/>
  <c r="K13" i="2" s="1"/>
  <c r="P12" i="17"/>
  <c r="C12" i="2" s="1"/>
  <c r="P12" i="15"/>
  <c r="C10" i="2" s="1"/>
  <c r="P11" i="15"/>
  <c r="B10" i="2" s="1"/>
  <c r="K10" i="2" s="1"/>
  <c r="P11" i="14"/>
  <c r="B9" i="2" s="1"/>
  <c r="K9" i="2" s="1"/>
  <c r="E16" i="21"/>
  <c r="M11" i="20"/>
  <c r="M13" i="20" s="1"/>
  <c r="M15" i="20" s="1"/>
  <c r="I13" i="20"/>
  <c r="I15" i="20" s="1"/>
  <c r="I13" i="19"/>
  <c r="I15" i="19" s="1"/>
  <c r="M13" i="19"/>
  <c r="M15" i="19" s="1"/>
  <c r="I13" i="17"/>
  <c r="I15" i="17" s="1"/>
  <c r="M13" i="17"/>
  <c r="M15" i="17" s="1"/>
  <c r="L13" i="17"/>
  <c r="L15" i="17" s="1"/>
  <c r="K13" i="16"/>
  <c r="K15" i="16" s="1"/>
  <c r="L13" i="16"/>
  <c r="L15" i="16" s="1"/>
  <c r="P13" i="16"/>
  <c r="P15" i="16" s="1"/>
  <c r="J13" i="14"/>
  <c r="J15" i="14" s="1"/>
  <c r="L13" i="20"/>
  <c r="L15" i="20" s="1"/>
  <c r="I15" i="2"/>
  <c r="G15" i="2"/>
  <c r="K13" i="19"/>
  <c r="K15" i="19" s="1"/>
  <c r="G14" i="2"/>
  <c r="I14" i="2"/>
  <c r="J13" i="18"/>
  <c r="J15" i="18" s="1"/>
  <c r="O13" i="18"/>
  <c r="O15" i="18" s="1"/>
  <c r="K13" i="17"/>
  <c r="K15" i="17" s="1"/>
  <c r="I11" i="2"/>
  <c r="G11" i="2"/>
  <c r="K13" i="14"/>
  <c r="K15" i="14" s="1"/>
  <c r="I9" i="2"/>
  <c r="G9" i="2"/>
  <c r="L13" i="14"/>
  <c r="L15" i="14" s="1"/>
  <c r="J13" i="20"/>
  <c r="J15" i="20" s="1"/>
  <c r="O13" i="20"/>
  <c r="O15" i="20" s="1"/>
  <c r="K13" i="20"/>
  <c r="K15" i="20" s="1"/>
  <c r="J13" i="19"/>
  <c r="J15" i="19" s="1"/>
  <c r="O13" i="19"/>
  <c r="O15" i="19" s="1"/>
  <c r="P13" i="19"/>
  <c r="P15" i="19" s="1"/>
  <c r="B14" i="2"/>
  <c r="K14" i="2" s="1"/>
  <c r="I13" i="18"/>
  <c r="I15" i="18" s="1"/>
  <c r="K13" i="18"/>
  <c r="K15" i="18" s="1"/>
  <c r="J13" i="17"/>
  <c r="J15" i="17" s="1"/>
  <c r="O13" i="17"/>
  <c r="O15" i="17" s="1"/>
  <c r="B12" i="2"/>
  <c r="K12" i="2" s="1"/>
  <c r="N1" i="16"/>
  <c r="B11" i="2"/>
  <c r="K11" i="2" s="1"/>
  <c r="I13" i="15"/>
  <c r="I15" i="15" s="1"/>
  <c r="M13" i="15"/>
  <c r="M15" i="15" s="1"/>
  <c r="J13" i="15"/>
  <c r="J15" i="15" s="1"/>
  <c r="O13" i="15"/>
  <c r="O15" i="15" s="1"/>
  <c r="O13" i="14"/>
  <c r="O15" i="14" s="1"/>
  <c r="N1" i="19"/>
  <c r="O13" i="12"/>
  <c r="K13" i="12"/>
  <c r="J13" i="12"/>
  <c r="I13" i="12"/>
  <c r="I15" i="12" s="1"/>
  <c r="B15" i="2" l="1"/>
  <c r="K15" i="2" s="1"/>
  <c r="P13" i="20"/>
  <c r="P15" i="20" s="1"/>
  <c r="G13" i="2"/>
  <c r="L13" i="2"/>
  <c r="I12" i="2"/>
  <c r="L12" i="2"/>
  <c r="I10" i="2"/>
  <c r="L10" i="2"/>
  <c r="I13" i="2"/>
  <c r="N1" i="18"/>
  <c r="P13" i="18"/>
  <c r="P15" i="18" s="1"/>
  <c r="G12" i="2"/>
  <c r="N1" i="17"/>
  <c r="P13" i="17"/>
  <c r="P15" i="17" s="1"/>
  <c r="G10" i="2"/>
  <c r="P13" i="15"/>
  <c r="P15" i="15" s="1"/>
  <c r="N1" i="15"/>
  <c r="P13" i="14"/>
  <c r="P15" i="14" s="1"/>
  <c r="N1" i="14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N19" i="12"/>
  <c r="H19" i="12"/>
  <c r="N10" i="13" l="1"/>
  <c r="N11" i="13"/>
  <c r="N12" i="13"/>
  <c r="N13" i="13"/>
  <c r="N14" i="13"/>
  <c r="N15" i="13"/>
  <c r="N16" i="13"/>
  <c r="N17" i="13"/>
  <c r="N9" i="13"/>
  <c r="C18" i="13"/>
  <c r="D18" i="13"/>
  <c r="E18" i="13"/>
  <c r="F18" i="13"/>
  <c r="G18" i="13"/>
  <c r="H18" i="13"/>
  <c r="I18" i="13"/>
  <c r="J18" i="13"/>
  <c r="K18" i="13"/>
  <c r="L18" i="13"/>
  <c r="M18" i="13"/>
  <c r="B18" i="13"/>
  <c r="M129" i="12"/>
  <c r="P129" i="12" s="1"/>
  <c r="M128" i="12"/>
  <c r="P128" i="12" s="1"/>
  <c r="M127" i="12"/>
  <c r="P127" i="12" s="1"/>
  <c r="M126" i="12"/>
  <c r="P126" i="12" s="1"/>
  <c r="M125" i="12"/>
  <c r="P125" i="12" s="1"/>
  <c r="M124" i="12"/>
  <c r="P124" i="12" s="1"/>
  <c r="M123" i="12"/>
  <c r="P123" i="12" s="1"/>
  <c r="M122" i="12"/>
  <c r="P122" i="12" s="1"/>
  <c r="M121" i="12"/>
  <c r="P121" i="12" s="1"/>
  <c r="M120" i="12"/>
  <c r="P120" i="12" s="1"/>
  <c r="M119" i="12"/>
  <c r="P119" i="12" s="1"/>
  <c r="M118" i="12"/>
  <c r="P118" i="12" s="1"/>
  <c r="M117" i="12"/>
  <c r="P117" i="12" s="1"/>
  <c r="M116" i="12"/>
  <c r="P116" i="12" s="1"/>
  <c r="M115" i="12"/>
  <c r="P115" i="12" s="1"/>
  <c r="M114" i="12"/>
  <c r="P114" i="12" s="1"/>
  <c r="M113" i="12"/>
  <c r="P113" i="12" s="1"/>
  <c r="M112" i="12"/>
  <c r="P112" i="12" s="1"/>
  <c r="M111" i="12"/>
  <c r="P111" i="12" s="1"/>
  <c r="M110" i="12"/>
  <c r="P110" i="12" s="1"/>
  <c r="M109" i="12"/>
  <c r="P109" i="12" s="1"/>
  <c r="M108" i="12"/>
  <c r="P108" i="12" s="1"/>
  <c r="M107" i="12"/>
  <c r="P107" i="12" s="1"/>
  <c r="M106" i="12"/>
  <c r="P106" i="12" s="1"/>
  <c r="M105" i="12"/>
  <c r="P105" i="12" s="1"/>
  <c r="M104" i="12"/>
  <c r="P104" i="12" s="1"/>
  <c r="M103" i="12"/>
  <c r="P103" i="12" s="1"/>
  <c r="M102" i="12"/>
  <c r="P102" i="12" s="1"/>
  <c r="M101" i="12"/>
  <c r="P101" i="12" s="1"/>
  <c r="M100" i="12"/>
  <c r="P100" i="12" s="1"/>
  <c r="M99" i="12"/>
  <c r="P99" i="12" s="1"/>
  <c r="M98" i="12"/>
  <c r="P98" i="12" s="1"/>
  <c r="M97" i="12"/>
  <c r="P97" i="12" s="1"/>
  <c r="M96" i="12"/>
  <c r="P96" i="12" s="1"/>
  <c r="M95" i="12"/>
  <c r="P95" i="12" s="1"/>
  <c r="M94" i="12"/>
  <c r="P94" i="12" s="1"/>
  <c r="M93" i="12"/>
  <c r="P93" i="12" s="1"/>
  <c r="M92" i="12"/>
  <c r="P92" i="12" s="1"/>
  <c r="M91" i="12"/>
  <c r="P91" i="12" s="1"/>
  <c r="M90" i="12"/>
  <c r="P90" i="12" s="1"/>
  <c r="M89" i="12"/>
  <c r="P89" i="12" s="1"/>
  <c r="M88" i="12"/>
  <c r="P88" i="12" s="1"/>
  <c r="M87" i="12"/>
  <c r="P87" i="12" s="1"/>
  <c r="M86" i="12"/>
  <c r="P86" i="12" s="1"/>
  <c r="M85" i="12"/>
  <c r="P85" i="12" s="1"/>
  <c r="M84" i="12"/>
  <c r="P84" i="12" s="1"/>
  <c r="M83" i="12"/>
  <c r="P83" i="12" s="1"/>
  <c r="M82" i="12"/>
  <c r="P82" i="12" s="1"/>
  <c r="M81" i="12"/>
  <c r="P81" i="12" s="1"/>
  <c r="M80" i="12"/>
  <c r="P80" i="12" s="1"/>
  <c r="M79" i="12"/>
  <c r="P79" i="12" s="1"/>
  <c r="M78" i="12"/>
  <c r="P78" i="12" s="1"/>
  <c r="M77" i="12"/>
  <c r="P77" i="12" s="1"/>
  <c r="M76" i="12"/>
  <c r="P76" i="12" s="1"/>
  <c r="M75" i="12"/>
  <c r="P75" i="12" s="1"/>
  <c r="M74" i="12"/>
  <c r="P74" i="12" s="1"/>
  <c r="M73" i="12"/>
  <c r="P73" i="12" s="1"/>
  <c r="M72" i="12"/>
  <c r="P72" i="12" s="1"/>
  <c r="M71" i="12"/>
  <c r="P71" i="12" s="1"/>
  <c r="M70" i="12"/>
  <c r="P70" i="12" s="1"/>
  <c r="M69" i="12"/>
  <c r="P69" i="12" s="1"/>
  <c r="M68" i="12"/>
  <c r="P68" i="12" s="1"/>
  <c r="M67" i="12"/>
  <c r="P67" i="12" s="1"/>
  <c r="M66" i="12"/>
  <c r="P66" i="12" s="1"/>
  <c r="M65" i="12"/>
  <c r="P65" i="12" s="1"/>
  <c r="M64" i="12"/>
  <c r="P64" i="12" s="1"/>
  <c r="M63" i="12"/>
  <c r="P63" i="12" s="1"/>
  <c r="M62" i="12"/>
  <c r="P62" i="12" s="1"/>
  <c r="M61" i="12"/>
  <c r="P61" i="12" s="1"/>
  <c r="M60" i="12"/>
  <c r="P60" i="12" s="1"/>
  <c r="M59" i="12"/>
  <c r="P59" i="12" s="1"/>
  <c r="M58" i="12"/>
  <c r="P58" i="12" s="1"/>
  <c r="M57" i="12"/>
  <c r="P57" i="12" s="1"/>
  <c r="M56" i="12"/>
  <c r="P56" i="12" s="1"/>
  <c r="M55" i="12"/>
  <c r="P55" i="12" s="1"/>
  <c r="M54" i="12"/>
  <c r="P54" i="12" s="1"/>
  <c r="M53" i="12"/>
  <c r="P53" i="12" s="1"/>
  <c r="M52" i="12"/>
  <c r="P52" i="12" s="1"/>
  <c r="M51" i="12"/>
  <c r="P51" i="12" s="1"/>
  <c r="M50" i="12"/>
  <c r="P50" i="12" s="1"/>
  <c r="M49" i="12"/>
  <c r="P49" i="12" s="1"/>
  <c r="M48" i="12"/>
  <c r="P48" i="12" s="1"/>
  <c r="M47" i="12"/>
  <c r="P47" i="12" s="1"/>
  <c r="M46" i="12"/>
  <c r="P46" i="12" s="1"/>
  <c r="M45" i="12"/>
  <c r="P45" i="12" s="1"/>
  <c r="M44" i="12"/>
  <c r="P44" i="12" s="1"/>
  <c r="M43" i="12"/>
  <c r="P43" i="12" s="1"/>
  <c r="M42" i="12"/>
  <c r="P42" i="12" s="1"/>
  <c r="M41" i="12"/>
  <c r="P41" i="12" s="1"/>
  <c r="M40" i="12"/>
  <c r="P40" i="12" s="1"/>
  <c r="M39" i="12"/>
  <c r="P39" i="12" s="1"/>
  <c r="M38" i="12"/>
  <c r="P38" i="12" s="1"/>
  <c r="M37" i="12"/>
  <c r="P37" i="12" s="1"/>
  <c r="M36" i="12"/>
  <c r="P36" i="12" s="1"/>
  <c r="M35" i="12"/>
  <c r="P35" i="12" s="1"/>
  <c r="M34" i="12"/>
  <c r="P34" i="12" s="1"/>
  <c r="M33" i="12"/>
  <c r="P33" i="12" s="1"/>
  <c r="M32" i="12"/>
  <c r="P32" i="12" s="1"/>
  <c r="M31" i="12"/>
  <c r="P31" i="12" s="1"/>
  <c r="M30" i="12"/>
  <c r="P30" i="12" s="1"/>
  <c r="M29" i="12"/>
  <c r="P29" i="12" s="1"/>
  <c r="M28" i="12"/>
  <c r="P28" i="12" s="1"/>
  <c r="M27" i="12"/>
  <c r="P27" i="12" s="1"/>
  <c r="M26" i="12"/>
  <c r="P26" i="12" s="1"/>
  <c r="M25" i="12"/>
  <c r="P25" i="12" s="1"/>
  <c r="M24" i="12"/>
  <c r="P24" i="12" s="1"/>
  <c r="M23" i="12"/>
  <c r="P23" i="12" s="1"/>
  <c r="M22" i="12"/>
  <c r="P22" i="12" s="1"/>
  <c r="M21" i="12"/>
  <c r="M20" i="12"/>
  <c r="P20" i="12" s="1"/>
  <c r="M19" i="12"/>
  <c r="M11" i="12" s="1"/>
  <c r="P14" i="12"/>
  <c r="O15" i="12"/>
  <c r="K15" i="12"/>
  <c r="J15" i="12"/>
  <c r="E15" i="21" l="1"/>
  <c r="E7" i="21" s="1"/>
  <c r="P21" i="12"/>
  <c r="M12" i="12"/>
  <c r="M13" i="12" s="1"/>
  <c r="M15" i="12" s="1"/>
  <c r="L13" i="12"/>
  <c r="L15" i="12" s="1"/>
  <c r="N18" i="13"/>
  <c r="F11" i="2"/>
  <c r="P19" i="12"/>
  <c r="E24" i="21" l="1"/>
  <c r="P12" i="12"/>
  <c r="C8" i="2" s="1"/>
  <c r="L8" i="2" s="1"/>
  <c r="E17" i="21"/>
  <c r="P11" i="12"/>
  <c r="B8" i="2" s="1"/>
  <c r="K8" i="2" s="1"/>
  <c r="E2" i="2" s="1"/>
  <c r="H11" i="2"/>
  <c r="F14" i="2"/>
  <c r="B16" i="2" l="1"/>
  <c r="E25" i="21"/>
  <c r="E8" i="21"/>
  <c r="I8" i="2"/>
  <c r="G8" i="2"/>
  <c r="G16" i="2" s="1"/>
  <c r="C16" i="2"/>
  <c r="I16" i="2" s="1"/>
  <c r="E4" i="2" s="1"/>
  <c r="D16" i="21"/>
  <c r="D15" i="21"/>
  <c r="E19" i="21"/>
  <c r="E21" i="21"/>
  <c r="D18" i="21"/>
  <c r="P13" i="12"/>
  <c r="H8" i="2" s="1"/>
  <c r="N1" i="12"/>
  <c r="H9" i="2"/>
  <c r="F9" i="2"/>
  <c r="H13" i="2"/>
  <c r="F13" i="2"/>
  <c r="H15" i="2"/>
  <c r="F15" i="2"/>
  <c r="H12" i="2"/>
  <c r="F12" i="2"/>
  <c r="H10" i="2"/>
  <c r="F10" i="2"/>
  <c r="H14" i="2"/>
  <c r="D24" i="21" l="1"/>
  <c r="A33" i="21"/>
  <c r="E9" i="21"/>
  <c r="A32" i="21" s="1"/>
  <c r="D17" i="21"/>
  <c r="D19" i="21" s="1"/>
  <c r="E29" i="21"/>
  <c r="D26" i="21"/>
  <c r="E27" i="21"/>
  <c r="D23" i="21"/>
  <c r="P15" i="12"/>
  <c r="F8" i="2"/>
  <c r="F16" i="2" s="1"/>
  <c r="H16" i="2"/>
  <c r="E3" i="2" s="1"/>
  <c r="E13" i="21" l="1"/>
  <c r="D25" i="21"/>
  <c r="D7" i="21"/>
  <c r="D9" i="21" s="1"/>
  <c r="E11" i="21"/>
  <c r="D8" i="21"/>
  <c r="A34" i="21" s="1"/>
  <c r="D27" i="21"/>
</calcChain>
</file>

<file path=xl/sharedStrings.xml><?xml version="1.0" encoding="utf-8"?>
<sst xmlns="http://schemas.openxmlformats.org/spreadsheetml/2006/main" count="425" uniqueCount="112">
  <si>
    <t>OPRÁVNENÉ VÝDAVKY PROJEKTU</t>
  </si>
  <si>
    <t>Výdavky projektu  v EUR (na 2 des.miesta)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</si>
  <si>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</si>
  <si>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</si>
  <si>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</si>
  <si>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</si>
  <si>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</si>
  <si>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</si>
  <si>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</si>
  <si>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</si>
  <si>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</si>
  <si>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</si>
  <si>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</si>
  <si>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</si>
  <si>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</si>
  <si>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</si>
  <si>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</si>
  <si>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</si>
  <si>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</si>
  <si>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</si>
  <si>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</si>
  <si>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</si>
  <si>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</si>
  <si>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</si>
  <si>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</si>
  <si>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</si>
  <si>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</si>
  <si>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</si>
  <si>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</si>
  <si>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</si>
  <si>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</si>
  <si>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</si>
  <si>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</si>
  <si>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</si>
  <si>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</si>
  <si>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</si>
  <si>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</si>
  <si>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</si>
  <si>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</si>
  <si>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</si>
  <si>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</si>
  <si>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</si>
  <si>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</si>
  <si>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</si>
  <si>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</si>
  <si>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1a)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</si>
  <si>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</si>
  <si>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</si>
  <si>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</si>
  <si>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</si>
  <si>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</si>
  <si>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</si>
  <si>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1h)</t>
  </si>
  <si>
    <t>Tabuľka č. 2</t>
  </si>
  <si>
    <t>Tabuľka č. 3</t>
  </si>
  <si>
    <t>1a. Oprávnené výdavky podopatrenie 4.1 menej rozvinuté regióny</t>
  </si>
  <si>
    <t>1b. Oprávnené výdavky podopatrenie 4.1 ostatné regióny (Bratislavský kraj)</t>
  </si>
  <si>
    <t>Miesto realizácie</t>
  </si>
  <si>
    <t>menej rozvinuté regióny</t>
  </si>
  <si>
    <t>iné regióny</t>
  </si>
  <si>
    <t>1. Oprávnené výdavky spolu (1= 1a + 1b)</t>
  </si>
  <si>
    <t>ostatné regióny (Bratislavský kraj)</t>
  </si>
  <si>
    <t>2. Výška žiadaného finančného príspevku CELKOM</t>
  </si>
  <si>
    <t>Por. číslo</t>
  </si>
  <si>
    <t>Rozdelenie oprávnených výdavkov</t>
  </si>
  <si>
    <t>% z oprávnených výdavkov</t>
  </si>
  <si>
    <t>Rozpočet v EUR</t>
  </si>
  <si>
    <t>1.</t>
  </si>
  <si>
    <t>Oprávnené výdavky (1=1a+1b)</t>
  </si>
  <si>
    <t>2.</t>
  </si>
  <si>
    <t>Obstaranie pozemkov (2=2a+2b)</t>
  </si>
  <si>
    <t>3.</t>
  </si>
  <si>
    <t>Celkové oprávnené výdavky na projekt (3=3a+3b)</t>
  </si>
  <si>
    <t>4.</t>
  </si>
  <si>
    <t>Požadovaná výška finančného príspevku (4=4a+4b)</t>
  </si>
  <si>
    <t>x</t>
  </si>
  <si>
    <t>5.</t>
  </si>
  <si>
    <t>Vlastné zdroje (5=3-4)</t>
  </si>
  <si>
    <t>6.</t>
  </si>
  <si>
    <t>Ostatné výdavky na projekt nezahrnuté v bodoch 1 a 2 (neoprávnené výdavky) (6=6a+6b)</t>
  </si>
  <si>
    <t>7.</t>
  </si>
  <si>
    <t>Celkový objem výdavkov na projekt (7=3+6)</t>
  </si>
  <si>
    <t>2a. Výška žiadaného finančného príspevku – MENEJ  ROZVINUTÉ REGIÓNY</t>
  </si>
  <si>
    <t>1a</t>
  </si>
  <si>
    <t>Oprávnené výdavky</t>
  </si>
  <si>
    <t>2a</t>
  </si>
  <si>
    <t>Obstaranie pozemkov</t>
  </si>
  <si>
    <t>3a</t>
  </si>
  <si>
    <t xml:space="preserve">Celkové oprávnené výdavky na projekt (3a=1a+2a) </t>
  </si>
  <si>
    <t>4a</t>
  </si>
  <si>
    <t>Požadovaná výška finančného príspevku</t>
  </si>
  <si>
    <t>5a</t>
  </si>
  <si>
    <t>Vlastné zdroje (5a=3a-4a)</t>
  </si>
  <si>
    <t>6a</t>
  </si>
  <si>
    <t>Ostatné výdavky na projekt nezahrnuté v bodoch 1a a 2a (neoprávnené výdavky)</t>
  </si>
  <si>
    <t>7a</t>
  </si>
  <si>
    <t>Celkový objem výdavkov na projekt (7a=3a+6a)</t>
  </si>
  <si>
    <t>2b. Výška žiadaného finančného príspevku – OSTATNÉ REGIÓNY</t>
  </si>
  <si>
    <t>1b</t>
  </si>
  <si>
    <t>2b</t>
  </si>
  <si>
    <t>3b</t>
  </si>
  <si>
    <t xml:space="preserve">Celkové oprávnené výdavky na projekt (3b=1b+2b) </t>
  </si>
  <si>
    <t>4b</t>
  </si>
  <si>
    <t>5b</t>
  </si>
  <si>
    <t>Vlastné zdroje (5b=3b-4b)</t>
  </si>
  <si>
    <t>6b</t>
  </si>
  <si>
    <t>Ostatné výdavky na projekt nezahrnuté v bodoch 1b a 2b (neoprávnené výdavky)</t>
  </si>
  <si>
    <t>7b</t>
  </si>
  <si>
    <t>Celkový objem výdavkov na projekt (7b=3b+6b)</t>
  </si>
  <si>
    <t>Tabuľka č. 4</t>
  </si>
  <si>
    <t>POŽADOVANÁ VÝŠKA FINANČNÉHO PRÍSPEVKU</t>
  </si>
  <si>
    <t>obstaranie pozemkov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</si>
</sst>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3" fillId="3" borderId="1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4" fontId="3" fillId="2" borderId="19" xfId="0" applyNumberFormat="1" applyFont="1" applyFill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4" fontId="2" fillId="0" borderId="23" xfId="0" applyNumberFormat="1" applyFont="1" applyBorder="1" applyAlignment="1" applyProtection="1">
      <alignment vertical="center" wrapText="1"/>
      <protection locked="0"/>
    </xf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 applyProtection="1">
      <alignment vertical="center" wrapText="1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22" xfId="0" applyNumberFormat="1" applyFont="1" applyBorder="1" applyAlignment="1" applyProtection="1">
      <alignment vertical="center" wrapText="1"/>
      <protection hidden="1"/>
    </xf>
    <xf numFmtId="4" fontId="3" fillId="0" borderId="20" xfId="0" applyNumberFormat="1" applyFont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0" fontId="4" fillId="4" borderId="27" xfId="0" applyFont="1" applyFill="1" applyBorder="1" applyAlignment="1">
      <alignment horizontal="center" vertical="center"/>
    </xf>
    <xf numFmtId="4" fontId="3" fillId="4" borderId="20" xfId="0" applyNumberFormat="1" applyFont="1" applyFill="1" applyBorder="1" applyAlignment="1" applyProtection="1">
      <alignment vertical="center"/>
      <protection hidden="1"/>
    </xf>
    <xf numFmtId="0" fontId="4" fillId="4" borderId="28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 applyProtection="1">
      <alignment vertical="center"/>
      <protection hidden="1"/>
    </xf>
    <xf numFmtId="4" fontId="3" fillId="4" borderId="13" xfId="0" applyNumberFormat="1" applyFont="1" applyFill="1" applyBorder="1" applyAlignment="1" applyProtection="1">
      <alignment vertical="center"/>
      <protection hidden="1"/>
    </xf>
    <xf numFmtId="0" fontId="4" fillId="4" borderId="26" xfId="0" applyFont="1" applyFill="1" applyBorder="1" applyAlignment="1">
      <alignment horizontal="center" vertical="center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4" borderId="22" xfId="0" applyNumberFormat="1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3" fillId="2" borderId="32" xfId="0" applyNumberFormat="1" applyFont="1" applyFill="1" applyBorder="1" applyAlignment="1" applyProtection="1">
      <alignment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>
      <alignment vertical="center"/>
    </xf>
    <xf numFmtId="0" fontId="4" fillId="8" borderId="3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4" fontId="3" fillId="0" borderId="4" xfId="0" applyNumberFormat="1" applyFont="1" applyBorder="1" applyAlignment="1" applyProtection="1">
      <alignment vertical="center"/>
      <protection locked="0"/>
    </xf>
    <xf numFmtId="0" fontId="3" fillId="2" borderId="36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 applyProtection="1">
      <alignment vertical="center"/>
      <protection hidden="1"/>
    </xf>
    <xf numFmtId="10" fontId="1" fillId="7" borderId="2" xfId="0" applyNumberFormat="1" applyFont="1" applyFill="1" applyBorder="1" applyAlignment="1" applyProtection="1">
      <alignment vertical="center"/>
      <protection hidden="1"/>
    </xf>
    <xf numFmtId="10" fontId="1" fillId="7" borderId="36" xfId="0" applyNumberFormat="1" applyFont="1" applyFill="1" applyBorder="1" applyAlignment="1" applyProtection="1">
      <alignment vertical="center"/>
      <protection hidden="1"/>
    </xf>
    <xf numFmtId="4" fontId="4" fillId="8" borderId="33" xfId="0" applyNumberFormat="1" applyFont="1" applyFill="1" applyBorder="1" applyAlignment="1" applyProtection="1">
      <alignment vertical="center"/>
      <protection hidden="1"/>
    </xf>
    <xf numFmtId="10" fontId="4" fillId="8" borderId="33" xfId="0" applyNumberFormat="1" applyFont="1" applyFill="1" applyBorder="1" applyAlignment="1" applyProtection="1">
      <alignment vertical="center"/>
      <protection hidden="1"/>
    </xf>
    <xf numFmtId="4" fontId="1" fillId="7" borderId="36" xfId="0" applyNumberFormat="1" applyFont="1" applyFill="1" applyBorder="1" applyAlignment="1" applyProtection="1">
      <alignment vertical="center"/>
      <protection hidden="1"/>
    </xf>
    <xf numFmtId="4" fontId="4" fillId="8" borderId="35" xfId="0" applyNumberFormat="1" applyFont="1" applyFill="1" applyBorder="1" applyAlignment="1" applyProtection="1">
      <alignment vertical="center"/>
      <protection hidden="1"/>
    </xf>
    <xf numFmtId="10" fontId="4" fillId="8" borderId="34" xfId="0" applyNumberFormat="1" applyFont="1" applyFill="1" applyBorder="1" applyAlignment="1" applyProtection="1">
      <alignment vertical="center"/>
      <protection hidden="1"/>
    </xf>
    <xf numFmtId="0" fontId="4" fillId="7" borderId="40" xfId="0" applyFont="1" applyFill="1" applyBorder="1" applyAlignment="1">
      <alignment horizontal="center" vertical="center"/>
    </xf>
    <xf numFmtId="4" fontId="1" fillId="7" borderId="19" xfId="0" applyNumberFormat="1" applyFont="1" applyFill="1" applyBorder="1" applyAlignment="1" applyProtection="1">
      <alignment vertical="center"/>
      <protection hidden="1"/>
    </xf>
    <xf numFmtId="4" fontId="1" fillId="0" borderId="19" xfId="0" applyNumberFormat="1" applyFont="1" applyFill="1" applyBorder="1" applyAlignment="1" applyProtection="1">
      <alignment vertical="center"/>
      <protection locked="0"/>
    </xf>
    <xf numFmtId="10" fontId="1" fillId="7" borderId="19" xfId="0" applyNumberFormat="1" applyFont="1" applyFill="1" applyBorder="1" applyAlignment="1" applyProtection="1">
      <alignment vertical="center"/>
      <protection hidden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10" fontId="1" fillId="7" borderId="22" xfId="0" applyNumberFormat="1" applyFont="1" applyFill="1" applyBorder="1" applyAlignment="1" applyProtection="1">
      <alignment vertical="center"/>
      <protection hidden="1"/>
    </xf>
    <xf numFmtId="10" fontId="1" fillId="7" borderId="20" xfId="0" applyNumberFormat="1" applyFont="1" applyFill="1" applyBorder="1" applyAlignment="1" applyProtection="1">
      <alignment vertical="center"/>
      <protection hidden="1"/>
    </xf>
    <xf numFmtId="10" fontId="1" fillId="7" borderId="37" xfId="0" applyNumberFormat="1" applyFont="1" applyFill="1" applyBorder="1" applyAlignment="1" applyProtection="1">
      <alignment vertical="center"/>
      <protection hidden="1"/>
    </xf>
    <xf numFmtId="4" fontId="3" fillId="2" borderId="23" xfId="0" applyNumberFormat="1" applyFont="1" applyFill="1" applyBorder="1" applyAlignment="1" applyProtection="1">
      <alignment vertical="center"/>
      <protection hidden="1"/>
    </xf>
    <xf numFmtId="4" fontId="3" fillId="2" borderId="19" xfId="0" applyNumberFormat="1" applyFont="1" applyFill="1" applyBorder="1" applyAlignment="1" applyProtection="1">
      <alignment vertical="center"/>
      <protection hidden="1"/>
    </xf>
    <xf numFmtId="4" fontId="3" fillId="2" borderId="4" xfId="0" applyNumberFormat="1" applyFont="1" applyFill="1" applyBorder="1" applyAlignment="1" applyProtection="1">
      <alignment vertical="center"/>
      <protection hidden="1"/>
    </xf>
    <xf numFmtId="4" fontId="3" fillId="2" borderId="12" xfId="0" applyNumberFormat="1" applyFont="1" applyFill="1" applyBorder="1" applyAlignment="1" applyProtection="1">
      <alignment vertical="center"/>
      <protection hidden="1"/>
    </xf>
    <xf numFmtId="4" fontId="3" fillId="2" borderId="22" xfId="0" applyNumberFormat="1" applyFont="1" applyFill="1" applyBorder="1" applyAlignment="1" applyProtection="1">
      <alignment vertical="center"/>
      <protection hidden="1"/>
    </xf>
    <xf numFmtId="4" fontId="3" fillId="2" borderId="20" xfId="0" applyNumberFormat="1" applyFont="1" applyFill="1" applyBorder="1" applyAlignment="1" applyProtection="1">
      <alignment vertical="center"/>
      <protection hidden="1"/>
    </xf>
    <xf numFmtId="4" fontId="3" fillId="2" borderId="30" xfId="0" applyNumberFormat="1" applyFont="1" applyFill="1" applyBorder="1" applyAlignment="1" applyProtection="1">
      <alignment vertical="center"/>
      <protection hidden="1"/>
    </xf>
    <xf numFmtId="4" fontId="3" fillId="2" borderId="13" xfId="0" applyNumberFormat="1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 wrapText="1"/>
      <protection hidden="1"/>
    </xf>
    <xf numFmtId="4" fontId="6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4" xfId="0" applyNumberFormat="1" applyFont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8" borderId="35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2" fontId="6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5" borderId="2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5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</cellXfs>
  <cellStyles count="1">
    <cellStyle name="Normálne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workbookViewId="0">
      <selection activeCell="J19" sqref="J19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9" x14ac:dyDescent="0.2">
      <c r="A1" s="1" t="s">
        <v>45</v>
      </c>
      <c r="N1" s="143" t="str">
        <f>IF(P11+P12&lt;&gt;SUM(P19:P129),"nekorektne zadané údaje","")</f>
        <v/>
      </c>
      <c r="O1" s="143"/>
    </row>
    <row r="2" spans="1:19" x14ac:dyDescent="0.2">
      <c r="A2" s="23" t="s">
        <v>0</v>
      </c>
      <c r="R2" s="50" t="s">
        <v>58</v>
      </c>
    </row>
    <row r="3" spans="1:19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9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9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9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9" x14ac:dyDescent="0.2">
      <c r="A7" s="23"/>
    </row>
    <row r="8" spans="1:19" ht="12.75" thickBot="1" x14ac:dyDescent="0.25"/>
    <row r="9" spans="1:19" ht="20.100000000000001" customHeight="1" x14ac:dyDescent="0.2">
      <c r="A9" s="123" t="s">
        <v>1</v>
      </c>
      <c r="B9" s="124"/>
      <c r="C9" s="125"/>
      <c r="D9" s="60"/>
      <c r="E9" s="111"/>
      <c r="F9" s="129">
        <v>2016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9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9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58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9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2"/>
      <c r="O12" s="27">
        <f>SUMIFS(O19:O129,D19:D129,"iné regióny")</f>
        <v>0</v>
      </c>
      <c r="P12" s="100">
        <f>SUMIFS(P19:P129,D19:D129,"iné regióny")</f>
        <v>0</v>
      </c>
    </row>
    <row r="13" spans="1:19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2"/>
      <c r="O13" s="97">
        <f t="shared" si="0"/>
        <v>0</v>
      </c>
      <c r="P13" s="101">
        <f>SUM(P11:P12)</f>
        <v>0</v>
      </c>
    </row>
    <row r="14" spans="1:19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11">
        <f>SUM(I14:L14)</f>
        <v>0</v>
      </c>
      <c r="N14" s="12"/>
      <c r="O14" s="36"/>
      <c r="P14" s="100">
        <f>M14-O14</f>
        <v>0</v>
      </c>
      <c r="S14" s="1" t="s">
        <v>111</v>
      </c>
    </row>
    <row r="15" spans="1:19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9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2016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2" si="1">ROUNDDOWN(F20*G20,2)</f>
        <v>0</v>
      </c>
      <c r="I20" s="32"/>
      <c r="J20" s="32"/>
      <c r="K20" s="32"/>
      <c r="L20" s="32"/>
      <c r="M20" s="27">
        <f t="shared" ref="M20:M82" si="2">SUM(I20:L20)</f>
        <v>0</v>
      </c>
      <c r="N20" s="26" t="str">
        <f t="shared" ref="N20:N82" si="3">IF(ROUNDDOWN(F20*G20,2)-ROUNDDOWN(SUM(I20:L20),2)=0,"","zlý súčet")</f>
        <v/>
      </c>
      <c r="O20" s="36"/>
      <c r="P20" s="39">
        <f t="shared" ref="P20:P82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ref="H83:H129" si="5">ROUNDDOWN(F83*G83,2)</f>
        <v>0</v>
      </c>
      <c r="I83" s="32"/>
      <c r="J83" s="32"/>
      <c r="K83" s="32"/>
      <c r="L83" s="32"/>
      <c r="M83" s="27">
        <f t="shared" ref="M83:M129" si="6">SUM(I83:L83)</f>
        <v>0</v>
      </c>
      <c r="N83" s="26" t="str">
        <f t="shared" ref="N83:N129" si="7">IF(ROUNDDOWN(F83*G83,2)-ROUNDDOWN(SUM(I83:L83),2)=0,"","zlý súčet")</f>
        <v/>
      </c>
      <c r="O83" s="36"/>
      <c r="P83" s="39">
        <f t="shared" ref="P83:P129" si="8">M83-O83</f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si="5"/>
        <v>0</v>
      </c>
      <c r="I84" s="32"/>
      <c r="J84" s="32"/>
      <c r="K84" s="32"/>
      <c r="L84" s="32"/>
      <c r="M84" s="27">
        <f t="shared" si="6"/>
        <v>0</v>
      </c>
      <c r="N84" s="26" t="str">
        <f t="shared" si="7"/>
        <v/>
      </c>
      <c r="O84" s="36"/>
      <c r="P84" s="39">
        <f t="shared" si="8"/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N1:O1"/>
    <mergeCell ref="A129:C129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9:C10"/>
    <mergeCell ref="F9:P9"/>
    <mergeCell ref="F17:P17"/>
    <mergeCell ref="A19:C19"/>
    <mergeCell ref="A20:C20"/>
    <mergeCell ref="A21:C21"/>
    <mergeCell ref="O3:P3"/>
    <mergeCell ref="O4:P4"/>
    <mergeCell ref="O5:P5"/>
    <mergeCell ref="O6:P6"/>
    <mergeCell ref="J3:K3"/>
    <mergeCell ref="J4:K4"/>
    <mergeCell ref="J5:K5"/>
    <mergeCell ref="J6:K6"/>
    <mergeCell ref="D17:D18"/>
    <mergeCell ref="E17:E18"/>
  </mergeCells>
  <conditionalFormatting sqref="N19:N129">
    <cfRule type="cellIs" dxfId="26" priority="4" operator="equal">
      <formula>"zlý súčet"</formula>
    </cfRule>
  </conditionalFormatting>
  <conditionalFormatting sqref="N1">
    <cfRule type="cellIs" dxfId="25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2" fitToHeight="6" orientation="landscape" verticalDpi="4294967293" r:id="rId1"/>
  <ignoredErrors>
    <ignoredError sqref="M14 P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20" zoomScaleNormal="120" workbookViewId="0">
      <selection activeCell="J17" sqref="J17"/>
    </sheetView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1" t="s">
        <v>54</v>
      </c>
    </row>
    <row r="2" spans="1:14" x14ac:dyDescent="0.2">
      <c r="A2" s="23" t="s">
        <v>40</v>
      </c>
    </row>
    <row r="6" spans="1:14" ht="12.75" thickBot="1" x14ac:dyDescent="0.25"/>
    <row r="7" spans="1:14" ht="24.95" customHeight="1" x14ac:dyDescent="0.2">
      <c r="A7" s="154" t="s">
        <v>21</v>
      </c>
      <c r="B7" s="153" t="s">
        <v>26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6" t="s">
        <v>39</v>
      </c>
    </row>
    <row r="8" spans="1:14" ht="24.95" customHeight="1" thickBot="1" x14ac:dyDescent="0.25">
      <c r="A8" s="155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157"/>
    </row>
    <row r="9" spans="1:14" ht="24.95" customHeight="1" x14ac:dyDescent="0.2">
      <c r="A9" s="46">
        <v>2015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>
        <f>SUM(B9:M9)</f>
        <v>0</v>
      </c>
    </row>
    <row r="10" spans="1:14" ht="24.95" customHeight="1" x14ac:dyDescent="0.2">
      <c r="A10" s="41">
        <v>2016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2">
        <f t="shared" ref="N10:N18" si="0">SUM(B10:M10)</f>
        <v>0</v>
      </c>
    </row>
    <row r="11" spans="1:14" ht="24.95" customHeight="1" x14ac:dyDescent="0.2">
      <c r="A11" s="41">
        <v>2017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2">
        <f t="shared" si="0"/>
        <v>0</v>
      </c>
    </row>
    <row r="12" spans="1:14" ht="24.95" customHeight="1" x14ac:dyDescent="0.2">
      <c r="A12" s="41">
        <v>2018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42">
        <f t="shared" si="0"/>
        <v>0</v>
      </c>
    </row>
    <row r="13" spans="1:14" ht="24.95" customHeight="1" x14ac:dyDescent="0.2">
      <c r="A13" s="41">
        <v>2019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2">
        <f t="shared" si="0"/>
        <v>0</v>
      </c>
    </row>
    <row r="14" spans="1:14" ht="24.95" customHeight="1" x14ac:dyDescent="0.2">
      <c r="A14" s="41">
        <v>2020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42">
        <f t="shared" si="0"/>
        <v>0</v>
      </c>
    </row>
    <row r="15" spans="1:14" ht="24.95" customHeight="1" x14ac:dyDescent="0.2">
      <c r="A15" s="41">
        <v>2021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2">
        <f t="shared" si="0"/>
        <v>0</v>
      </c>
    </row>
    <row r="16" spans="1:14" ht="24.95" customHeight="1" x14ac:dyDescent="0.2">
      <c r="A16" s="41">
        <v>2022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2">
        <f t="shared" si="0"/>
        <v>0</v>
      </c>
    </row>
    <row r="17" spans="1:14" ht="24.95" customHeight="1" x14ac:dyDescent="0.2">
      <c r="A17" s="41">
        <v>2023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42">
        <f t="shared" si="0"/>
        <v>0</v>
      </c>
    </row>
    <row r="18" spans="1:14" ht="24.95" customHeight="1" thickBot="1" x14ac:dyDescent="0.25">
      <c r="A18" s="43" t="s">
        <v>12</v>
      </c>
      <c r="B18" s="44">
        <f>SUM(B9:B17)</f>
        <v>0</v>
      </c>
      <c r="C18" s="44">
        <f t="shared" ref="C18:M18" si="1">SUM(C9:C17)</f>
        <v>0</v>
      </c>
      <c r="D18" s="44">
        <f t="shared" si="1"/>
        <v>0</v>
      </c>
      <c r="E18" s="44">
        <f t="shared" si="1"/>
        <v>0</v>
      </c>
      <c r="F18" s="44">
        <f t="shared" si="1"/>
        <v>0</v>
      </c>
      <c r="G18" s="44">
        <f t="shared" si="1"/>
        <v>0</v>
      </c>
      <c r="H18" s="44">
        <f t="shared" si="1"/>
        <v>0</v>
      </c>
      <c r="I18" s="44">
        <f t="shared" si="1"/>
        <v>0</v>
      </c>
      <c r="J18" s="44">
        <f t="shared" si="1"/>
        <v>0</v>
      </c>
      <c r="K18" s="44">
        <f t="shared" si="1"/>
        <v>0</v>
      </c>
      <c r="L18" s="44">
        <f t="shared" si="1"/>
        <v>0</v>
      </c>
      <c r="M18" s="44">
        <f t="shared" si="1"/>
        <v>0</v>
      </c>
      <c r="N18" s="45">
        <f t="shared" si="0"/>
        <v>0</v>
      </c>
    </row>
    <row r="19" spans="1:14" ht="24.95" customHeight="1" x14ac:dyDescent="0.2"/>
    <row r="20" spans="1:14" ht="24.95" customHeight="1" x14ac:dyDescent="0.2"/>
    <row r="21" spans="1:14" ht="24.95" customHeight="1" x14ac:dyDescent="0.2"/>
  </sheetData>
  <sheetProtection algorithmName="SHA-512" hashValue="tb0GPMpeilERcioi61bqBVpO+ArJ3vwQpPQAf5XkXh2nKotPJZJmZ6eaO/TOnS2WBrd/Rf7hSsoiuanGOZbUcw==" saltValue="lEqVnB2A1L23mJK2s82iDQ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7" workbookViewId="0">
      <selection activeCell="A34" sqref="A34:E34"/>
    </sheetView>
  </sheetViews>
  <sheetFormatPr defaultRowHeight="15" x14ac:dyDescent="0.25"/>
  <cols>
    <col min="2" max="2" width="32.7109375" customWidth="1"/>
    <col min="3" max="3" width="20.140625" customWidth="1"/>
    <col min="4" max="4" width="15.85546875" customWidth="1"/>
    <col min="5" max="5" width="15.28515625" customWidth="1"/>
  </cols>
  <sheetData>
    <row r="1" spans="1:5" x14ac:dyDescent="0.25">
      <c r="A1" s="1" t="s">
        <v>109</v>
      </c>
    </row>
    <row r="2" spans="1:5" x14ac:dyDescent="0.25">
      <c r="A2" s="23" t="s">
        <v>110</v>
      </c>
    </row>
    <row r="5" spans="1:5" ht="18" customHeight="1" x14ac:dyDescent="0.25">
      <c r="A5" s="161" t="s">
        <v>62</v>
      </c>
      <c r="B5" s="161"/>
      <c r="C5" s="161"/>
      <c r="D5" s="161"/>
      <c r="E5" s="161"/>
    </row>
    <row r="6" spans="1:5" ht="25.5" x14ac:dyDescent="0.25">
      <c r="A6" s="105" t="s">
        <v>63</v>
      </c>
      <c r="B6" s="162" t="s">
        <v>64</v>
      </c>
      <c r="C6" s="163"/>
      <c r="D6" s="106" t="s">
        <v>65</v>
      </c>
      <c r="E6" s="105" t="s">
        <v>66</v>
      </c>
    </row>
    <row r="7" spans="1:5" ht="18" customHeight="1" x14ac:dyDescent="0.25">
      <c r="A7" s="105" t="s">
        <v>67</v>
      </c>
      <c r="B7" s="158" t="s">
        <v>68</v>
      </c>
      <c r="C7" s="158"/>
      <c r="D7" s="110">
        <f>IF(E7=0,0,E7/$E$9*100)</f>
        <v>0</v>
      </c>
      <c r="E7" s="107">
        <f>E15+E23</f>
        <v>0</v>
      </c>
    </row>
    <row r="8" spans="1:5" ht="18" customHeight="1" x14ac:dyDescent="0.25">
      <c r="A8" s="105" t="s">
        <v>69</v>
      </c>
      <c r="B8" s="158" t="s">
        <v>70</v>
      </c>
      <c r="C8" s="158"/>
      <c r="D8" s="110">
        <f>IF(E8=0,0,E8/$E$9*100)</f>
        <v>0</v>
      </c>
      <c r="E8" s="107">
        <f>E16+E24</f>
        <v>0</v>
      </c>
    </row>
    <row r="9" spans="1:5" ht="18" customHeight="1" x14ac:dyDescent="0.25">
      <c r="A9" s="105" t="s">
        <v>71</v>
      </c>
      <c r="B9" s="164" t="s">
        <v>72</v>
      </c>
      <c r="C9" s="164"/>
      <c r="D9" s="110">
        <f>SUM(D7:D8)</f>
        <v>0</v>
      </c>
      <c r="E9" s="107">
        <f>E17+E25</f>
        <v>0</v>
      </c>
    </row>
    <row r="10" spans="1:5" ht="18" customHeight="1" x14ac:dyDescent="0.25">
      <c r="A10" s="105" t="s">
        <v>73</v>
      </c>
      <c r="B10" s="164" t="s">
        <v>74</v>
      </c>
      <c r="C10" s="164"/>
      <c r="D10" s="119" t="s">
        <v>75</v>
      </c>
      <c r="E10" s="107">
        <f>E18+E26</f>
        <v>0</v>
      </c>
    </row>
    <row r="11" spans="1:5" ht="18" customHeight="1" x14ac:dyDescent="0.25">
      <c r="A11" s="105" t="s">
        <v>76</v>
      </c>
      <c r="B11" s="164" t="s">
        <v>77</v>
      </c>
      <c r="C11" s="164"/>
      <c r="D11" s="119" t="s">
        <v>75</v>
      </c>
      <c r="E11" s="107">
        <f>E9-E10</f>
        <v>0</v>
      </c>
    </row>
    <row r="12" spans="1:5" ht="24.95" customHeight="1" x14ac:dyDescent="0.25">
      <c r="A12" s="105" t="s">
        <v>78</v>
      </c>
      <c r="B12" s="164" t="s">
        <v>79</v>
      </c>
      <c r="C12" s="164"/>
      <c r="D12" s="119" t="s">
        <v>75</v>
      </c>
      <c r="E12" s="109">
        <f>E20+E28</f>
        <v>0</v>
      </c>
    </row>
    <row r="13" spans="1:5" ht="18" customHeight="1" x14ac:dyDescent="0.25">
      <c r="A13" s="105" t="s">
        <v>80</v>
      </c>
      <c r="B13" s="164" t="s">
        <v>81</v>
      </c>
      <c r="C13" s="164"/>
      <c r="D13" s="119" t="s">
        <v>75</v>
      </c>
      <c r="E13" s="107">
        <f>E9+E12</f>
        <v>0</v>
      </c>
    </row>
    <row r="14" spans="1:5" ht="18" customHeight="1" x14ac:dyDescent="0.25">
      <c r="A14" s="161" t="s">
        <v>82</v>
      </c>
      <c r="B14" s="161"/>
      <c r="C14" s="161"/>
      <c r="D14" s="161"/>
      <c r="E14" s="161"/>
    </row>
    <row r="15" spans="1:5" ht="18" customHeight="1" x14ac:dyDescent="0.25">
      <c r="A15" s="105" t="s">
        <v>83</v>
      </c>
      <c r="B15" s="158" t="s">
        <v>84</v>
      </c>
      <c r="C15" s="158"/>
      <c r="D15" s="110">
        <f>IF(E15=0,0,E15/$E$17*100)</f>
        <v>0</v>
      </c>
      <c r="E15" s="107">
        <f>SUMIFS('Výd. 2016'!P19:P129,'Výd. 2016'!D19:D129,"menej rozvinuté regióny",'Výd. 2016'!E19:E129,"")+SUMIFS('Výd. 2017'!P19:P129,'Výd. 2017'!D19:D129,"menej rozvinuté regióny",'Výd. 2017'!E19:E129,"")+SUMIFS('Výd. 2018'!P19:P129,'Výd. 2018'!D19:D129,"menej rozvinuté regióny",'Výd. 2018'!E19:E129,"")+SUMIFS('Výd. 2019'!P19:P129,'Výd. 2019'!D19:D129,"menej rozvinuté regióny",'Výd. 2019'!E19:E129,"")+SUMIFS('Výd. 2020'!P19:P129,'Výd. 2020'!D19:D129,"menej rozvinuté regióny",'Výd. 2020'!E19:E129,"")+SUMIFS('Výd. 2021'!P19:P129,'Výd. 2021'!D19:D129,"menej rozvinuté regióny",'Výd. 2021'!E19:E129,"")+SUMIFS('Výd. 2022'!P19:P129,'Výd. 2022'!D19:D129,"menej rozvinuté regióny",'Výd. 2022'!E19:E129,"")+SUMIFS('Výd. 2023'!P19:P129,'Výd. 2023'!D19:D129,"menej rozvinuté regióny",'Výd. 2023'!E19:E129,"")</f>
        <v>0</v>
      </c>
    </row>
    <row r="16" spans="1:5" ht="18" customHeight="1" x14ac:dyDescent="0.25">
      <c r="A16" s="105" t="s">
        <v>85</v>
      </c>
      <c r="B16" s="158" t="s">
        <v>86</v>
      </c>
      <c r="C16" s="158"/>
      <c r="D16" s="110">
        <f>IF(E16=0,0,E16/$E$17*100)</f>
        <v>0</v>
      </c>
      <c r="E16" s="107">
        <f>SUMIFS('Výd. 2016'!P19:P129,'Výd. 2016'!D19:D129,"menej rozvinuté regióny",'Výd. 2016'!E19:E129,"obstaranie pozemkov")+SUMIFS('Výd. 2017'!P19:P129,'Výd. 2017'!D19:D129,"menej rozvinuté regióny",'Výd. 2017'!E19:E129,"obstaranie pozemkov")+SUMIFS('Výd. 2018'!P19:P129,'Výd. 2018'!D19:D129,"menej rozvinuté regióny",'Výd. 2018'!E19:E129,"obstaranie pozemkov")+SUMIFS('Výd. 2019'!P19:P129,'Výd. 2019'!D19:D129,"menej rozvinuté regióny",'Výd. 2019'!E19:E129,"obstaranie pozemkov")+SUMIFS('Výd. 2020'!P19:P129,'Výd. 2020'!D19:D129,"menej rozvinuté regióny",'Výd. 2020'!E19:E129,"obstaranie pozemkov")+SUMIFS('Výd. 2021'!P19:P129,'Výd. 2021'!D19:D129,"menej rozvinuté regióny",'Výd. 2021'!E19:E129,"obstaranie pozemkov")+SUMIFS('Výd. 2022'!P19:P129,'Výd. 2022'!D19:D129,"menej rozvinuté regióny",'Výd. 2022'!E19:E129,"obstaranie pozemkov")+SUMIFS('Výd. 2023'!P19:P129,'Výd. 2023'!D19:D129,"menej rozvinuté regióny",'Výd. 2023'!E19:E129,"obstaranie pozemkov")</f>
        <v>0</v>
      </c>
    </row>
    <row r="17" spans="1:5" ht="18" customHeight="1" x14ac:dyDescent="0.25">
      <c r="A17" s="105" t="s">
        <v>87</v>
      </c>
      <c r="B17" s="158" t="s">
        <v>88</v>
      </c>
      <c r="C17" s="158"/>
      <c r="D17" s="110">
        <f>SUM(D15:D16)</f>
        <v>0</v>
      </c>
      <c r="E17" s="107">
        <f>SUM(E15:E16)</f>
        <v>0</v>
      </c>
    </row>
    <row r="18" spans="1:5" ht="18" customHeight="1" x14ac:dyDescent="0.25">
      <c r="A18" s="105" t="s">
        <v>89</v>
      </c>
      <c r="B18" s="158" t="s">
        <v>90</v>
      </c>
      <c r="C18" s="158"/>
      <c r="D18" s="120">
        <f>IF(OR(E17=0,E18=0),0,E18/E18*100)</f>
        <v>0</v>
      </c>
      <c r="E18" s="107">
        <f>TRANSPOSE('Intenzita pomoci'!D16)</f>
        <v>0</v>
      </c>
    </row>
    <row r="19" spans="1:5" ht="18" customHeight="1" x14ac:dyDescent="0.25">
      <c r="A19" s="105" t="s">
        <v>91</v>
      </c>
      <c r="B19" s="158" t="s">
        <v>92</v>
      </c>
      <c r="C19" s="158"/>
      <c r="D19" s="110">
        <f>D17-D18</f>
        <v>0</v>
      </c>
      <c r="E19" s="107">
        <f>E17-E18</f>
        <v>0</v>
      </c>
    </row>
    <row r="20" spans="1:5" ht="24.95" customHeight="1" x14ac:dyDescent="0.25">
      <c r="A20" s="105" t="s">
        <v>93</v>
      </c>
      <c r="B20" s="159" t="s">
        <v>94</v>
      </c>
      <c r="C20" s="160" t="s">
        <v>75</v>
      </c>
      <c r="D20" s="121" t="s">
        <v>75</v>
      </c>
      <c r="E20" s="108"/>
    </row>
    <row r="21" spans="1:5" ht="18" customHeight="1" x14ac:dyDescent="0.25">
      <c r="A21" s="105" t="s">
        <v>95</v>
      </c>
      <c r="B21" s="158" t="s">
        <v>96</v>
      </c>
      <c r="C21" s="158"/>
      <c r="D21" s="121" t="s">
        <v>75</v>
      </c>
      <c r="E21" s="107">
        <f>E17+E20</f>
        <v>0</v>
      </c>
    </row>
    <row r="22" spans="1:5" ht="18" customHeight="1" x14ac:dyDescent="0.25">
      <c r="A22" s="161" t="s">
        <v>97</v>
      </c>
      <c r="B22" s="161"/>
      <c r="C22" s="161"/>
      <c r="D22" s="161"/>
      <c r="E22" s="161"/>
    </row>
    <row r="23" spans="1:5" ht="18" customHeight="1" x14ac:dyDescent="0.25">
      <c r="A23" s="105" t="s">
        <v>98</v>
      </c>
      <c r="B23" s="158" t="s">
        <v>84</v>
      </c>
      <c r="C23" s="158"/>
      <c r="D23" s="110">
        <f>IF(E23=0,0,E23/$E$25*100)</f>
        <v>0</v>
      </c>
      <c r="E23" s="107">
        <f>SUMIFS('Výd. 2016'!P19:P129,'Výd. 2016'!D19:D129,"iné regióny",'Výd. 2016'!E19:E129,"")+SUMIFS('Výd. 2017'!P19:P129,'Výd. 2017'!D19:D129,"iné regióny",'Výd. 2017'!E19:E129,"")+SUMIFS('Výd. 2018'!P19:P129,'Výd. 2018'!D19:D129,"iné regióny",'Výd. 2018'!E19:E129,"")+SUMIFS('Výd. 2019'!P19:P129,'Výd. 2019'!D19:D129,"iné regióny",'Výd. 2019'!E19:E129,"")+SUMIFS('Výd. 2020'!P19:P129,'Výd. 2020'!D19:D129,"iné regióny",'Výd. 2020'!E19:E129,"")+SUMIFS('Výd. 2021'!P19:P129,'Výd. 2021'!D19:D129,"iné regióny",'Výd. 2021'!E19:E129,"")+SUMIFS('Výd. 2022'!P19:P129,'Výd. 2022'!D19:D129,"iné regióny",'Výd. 2022'!E19:E129,"")+SUMIFS('Výd. 2023'!P19:P129,'Výd. 2023'!D19:D129,"iné regióny",'Výd. 2023'!E19:E129,"")</f>
        <v>0</v>
      </c>
    </row>
    <row r="24" spans="1:5" ht="18" customHeight="1" x14ac:dyDescent="0.25">
      <c r="A24" s="105" t="s">
        <v>99</v>
      </c>
      <c r="B24" s="158" t="s">
        <v>86</v>
      </c>
      <c r="C24" s="158"/>
      <c r="D24" s="110">
        <f>IF(E24=0,0,E24/$E$25*100)</f>
        <v>0</v>
      </c>
      <c r="E24" s="107">
        <f>SUMIFS('Výd. 2016'!P19:P129,'Výd. 2016'!D19:D129,"iné regióny",'Výd. 2016'!E19:E129,"obstaranie pozemkov")+SUMIFS('Výd. 2017'!P19:P129,'Výd. 2017'!D19:D129,"iné regióny",'Výd. 2017'!E19:E129,"obstaranie pozemkov")+SUMIFS('Výd. 2018'!P19:P129,'Výd. 2018'!D19:D129,"iné regióny",'Výd. 2018'!E19:E129,"obstaranie pozemkov")+SUMIFS('Výd. 2019'!P19:P129,'Výd. 2019'!D19:D129,"iné regióny",'Výd. 2019'!E19:E129,"obstaranie pozemkov")+SUMIFS('Výd. 2020'!P19:P129,'Výd. 2020'!D19:D129,"iné regióny",'Výd. 2020'!E19:E129,"obstaranie pozemkov")+SUMIFS('Výd. 2021'!P19:P129,'Výd. 2021'!D19:D129,"iné regióny",'Výd. 2021'!E19:E129,"obstaranie pozemkov")+SUMIFS('Výd. 2022'!P19:P129,'Výd. 2022'!D19:D129,"iné regióny",'Výd. 2022'!E19:E129,"obstaranie pozemkov")+SUMIFS('Výd. 2023'!P19:P129,'Výd. 2023'!D19:D129,"iné regióny",'Výd. 2023'!E19:E129,"obstaranie pozemkov")</f>
        <v>0</v>
      </c>
    </row>
    <row r="25" spans="1:5" ht="18" customHeight="1" x14ac:dyDescent="0.25">
      <c r="A25" s="105" t="s">
        <v>100</v>
      </c>
      <c r="B25" s="158" t="s">
        <v>101</v>
      </c>
      <c r="C25" s="158"/>
      <c r="D25" s="110">
        <f>SUM(D23:D24)</f>
        <v>0</v>
      </c>
      <c r="E25" s="107">
        <f>SUM(E23:E24)</f>
        <v>0</v>
      </c>
    </row>
    <row r="26" spans="1:5" ht="18" customHeight="1" x14ac:dyDescent="0.25">
      <c r="A26" s="105" t="s">
        <v>102</v>
      </c>
      <c r="B26" s="158" t="s">
        <v>90</v>
      </c>
      <c r="C26" s="158"/>
      <c r="D26" s="120">
        <f>IF(OR(E25=0,E26=0),0,E26/E26*100)</f>
        <v>0</v>
      </c>
      <c r="E26" s="107">
        <f>TRANSPOSE('Intenzita pomoci'!E16)</f>
        <v>0</v>
      </c>
    </row>
    <row r="27" spans="1:5" ht="18" customHeight="1" x14ac:dyDescent="0.25">
      <c r="A27" s="105" t="s">
        <v>103</v>
      </c>
      <c r="B27" s="158" t="s">
        <v>104</v>
      </c>
      <c r="C27" s="158"/>
      <c r="D27" s="110">
        <f>D25-D26</f>
        <v>0</v>
      </c>
      <c r="E27" s="107">
        <f>E25-E26</f>
        <v>0</v>
      </c>
    </row>
    <row r="28" spans="1:5" ht="24.95" customHeight="1" x14ac:dyDescent="0.25">
      <c r="A28" s="105" t="s">
        <v>105</v>
      </c>
      <c r="B28" s="159" t="s">
        <v>106</v>
      </c>
      <c r="C28" s="160"/>
      <c r="D28" s="121" t="s">
        <v>75</v>
      </c>
      <c r="E28" s="108"/>
    </row>
    <row r="29" spans="1:5" ht="18" customHeight="1" x14ac:dyDescent="0.25">
      <c r="A29" s="105" t="s">
        <v>107</v>
      </c>
      <c r="B29" s="158" t="s">
        <v>108</v>
      </c>
      <c r="C29" s="158"/>
      <c r="D29" s="121" t="s">
        <v>75</v>
      </c>
      <c r="E29" s="107">
        <f>E25+E28</f>
        <v>0</v>
      </c>
    </row>
    <row r="31" spans="1:5" x14ac:dyDescent="0.25">
      <c r="A31" s="148" t="str">
        <f>IF(OR(E28="",E20=""),"zadajte hodnoty do žlto vyznačených buniek - aj nulové hodnoty","")</f>
        <v>zadajte hodnoty do žlto vyznačených buniek - aj nulové hodnoty</v>
      </c>
      <c r="B31" s="148"/>
      <c r="C31" s="148"/>
      <c r="D31" s="148"/>
      <c r="E31" s="148"/>
    </row>
    <row r="32" spans="1:5" x14ac:dyDescent="0.25">
      <c r="A32" s="148" t="str">
        <f>IF(E9&gt;1000000,"výška oprávnených výdavkov  presahuje hodnotu max. výšky na projekt - 1 000 000 €","")</f>
        <v/>
      </c>
      <c r="B32" s="148"/>
      <c r="C32" s="148"/>
      <c r="D32" s="148"/>
      <c r="E32" s="148"/>
    </row>
    <row r="33" spans="1:5" x14ac:dyDescent="0.25">
      <c r="A33" s="148" t="str">
        <f>IF(E25&gt;1000000,"výška oprávnených výdavkov  v ostatných regiónoch presahuje hodnotu max. výšky na projekt - 500 000 €","")</f>
        <v/>
      </c>
      <c r="B33" s="148"/>
      <c r="C33" s="148"/>
      <c r="D33" s="148"/>
      <c r="E33" s="148"/>
    </row>
    <row r="34" spans="1:5" x14ac:dyDescent="0.25">
      <c r="A34" s="148" t="str">
        <f>IF(D8&gt;10,"výška oprávnených výdavkov na obstaranie pozemkov presahuje hodnotu 10 %","")</f>
        <v/>
      </c>
      <c r="B34" s="148"/>
      <c r="C34" s="148"/>
      <c r="D34" s="148"/>
      <c r="E34" s="148"/>
    </row>
    <row r="35" spans="1:5" x14ac:dyDescent="0.25">
      <c r="A35" s="122"/>
      <c r="B35" s="122"/>
      <c r="C35" s="122"/>
      <c r="D35" s="122"/>
      <c r="E35" s="122"/>
    </row>
  </sheetData>
  <sheetProtection password="CD91" sheet="1" objects="1" scenarios="1"/>
  <mergeCells count="29">
    <mergeCell ref="B16:C16"/>
    <mergeCell ref="A5:E5"/>
    <mergeCell ref="B6:C6"/>
    <mergeCell ref="B7:C7"/>
    <mergeCell ref="B8:C8"/>
    <mergeCell ref="B9:C9"/>
    <mergeCell ref="B10:C10"/>
    <mergeCell ref="B11:C11"/>
    <mergeCell ref="B12:C12"/>
    <mergeCell ref="B13:C13"/>
    <mergeCell ref="A14:E14"/>
    <mergeCell ref="B15:C15"/>
    <mergeCell ref="B28:C28"/>
    <mergeCell ref="B17:C17"/>
    <mergeCell ref="B18:C18"/>
    <mergeCell ref="B19:C19"/>
    <mergeCell ref="B20:C20"/>
    <mergeCell ref="B21:C21"/>
    <mergeCell ref="A22:E22"/>
    <mergeCell ref="B23:C23"/>
    <mergeCell ref="B24:C24"/>
    <mergeCell ref="B25:C25"/>
    <mergeCell ref="B26:C26"/>
    <mergeCell ref="B27:C27"/>
    <mergeCell ref="B29:C29"/>
    <mergeCell ref="A31:E31"/>
    <mergeCell ref="A32:E32"/>
    <mergeCell ref="A33:E33"/>
    <mergeCell ref="A34:E34"/>
  </mergeCells>
  <conditionalFormatting sqref="A31">
    <cfRule type="cellIs" dxfId="3" priority="4" operator="equal">
      <formula>"zadajte hodnoty do žlto vyznačených buniek - aj nulové hodnoty"</formula>
    </cfRule>
  </conditionalFormatting>
  <conditionalFormatting sqref="A32">
    <cfRule type="cellIs" dxfId="2" priority="3" operator="equal">
      <formula>"výška oprávnených výdavkov  presahuje hodnotu max. výšky na projekt - 1 000 000 €"</formula>
    </cfRule>
  </conditionalFormatting>
  <conditionalFormatting sqref="A33">
    <cfRule type="cellIs" dxfId="1" priority="2" operator="equal">
      <formula>"výška oprávnených výdavkov  v ostatných regiónoch presahuje hodnotu max. výšky na projekt - 500 000 €"</formula>
    </cfRule>
  </conditionalFormatting>
  <conditionalFormatting sqref="A34">
    <cfRule type="cellIs" dxfId="0" priority="1" operator="equal">
      <formula>"výška oprávnených výdavkov na obstaranie pozemkov presahuje hodnotu 10 %"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verticalDpi="4294967293" r:id="rId1"/>
  <ignoredErrors>
    <ignoredError sqref="E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N1" sqref="N1:O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46</v>
      </c>
      <c r="N1" s="143" t="str">
        <f>IF(P11+P12&lt;&gt;SUM(P19:P129),"nekorektne zadané údaje","")</f>
        <v/>
      </c>
      <c r="O1" s="143"/>
    </row>
    <row r="2" spans="1:18" x14ac:dyDescent="0.2">
      <c r="A2" s="23" t="s">
        <v>0</v>
      </c>
      <c r="R2" s="50" t="s">
        <v>58</v>
      </c>
    </row>
    <row r="3" spans="1:18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8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8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8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23" t="s">
        <v>1</v>
      </c>
      <c r="B9" s="124"/>
      <c r="C9" s="125"/>
      <c r="D9" s="60"/>
      <c r="E9" s="111"/>
      <c r="F9" s="129">
        <v>2017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8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103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8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04"/>
      <c r="O12" s="27">
        <f>SUMIFS(O19:O129,D19:D129,"iné regióny")</f>
        <v>0</v>
      </c>
      <c r="P12" s="100">
        <f>SUMIFS(P19:P129,D19:D129,"iné regióny")</f>
        <v>0</v>
      </c>
    </row>
    <row r="13" spans="1:18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04"/>
      <c r="O13" s="97">
        <f t="shared" si="0"/>
        <v>0</v>
      </c>
      <c r="P13" s="101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27">
        <f>SUM(I14:L14)</f>
        <v>0</v>
      </c>
      <c r="N14" s="12"/>
      <c r="O14" s="36"/>
      <c r="P14" s="100">
        <f>M14-O14</f>
        <v>0</v>
      </c>
    </row>
    <row r="15" spans="1:18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2017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24" priority="2" operator="equal">
      <formula>"zlý súčet"</formula>
    </cfRule>
  </conditionalFormatting>
  <conditionalFormatting sqref="N1">
    <cfRule type="cellIs" dxfId="23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7" workbookViewId="0">
      <selection activeCell="I19" sqref="I19:I20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47</v>
      </c>
      <c r="N1" s="143" t="str">
        <f>IF(P11+P12&lt;&gt;SUM(P19:P129),"nekorektne zadané údaje","")</f>
        <v/>
      </c>
      <c r="O1" s="143"/>
    </row>
    <row r="2" spans="1:18" x14ac:dyDescent="0.2">
      <c r="A2" s="23" t="s">
        <v>0</v>
      </c>
      <c r="R2" s="50" t="s">
        <v>58</v>
      </c>
    </row>
    <row r="3" spans="1:18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8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8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8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23" t="s">
        <v>1</v>
      </c>
      <c r="B9" s="124"/>
      <c r="C9" s="125"/>
      <c r="D9" s="60"/>
      <c r="E9" s="111"/>
      <c r="F9" s="129">
        <v>2018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8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103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8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04"/>
      <c r="O12" s="27">
        <f>SUMIFS(O19:O129,D19:D129,"iné regióny")</f>
        <v>0</v>
      </c>
      <c r="P12" s="100">
        <f>SUMIFS(P19:P129,D19:D129,"iné regióny")</f>
        <v>0</v>
      </c>
    </row>
    <row r="13" spans="1:18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04"/>
      <c r="O13" s="97">
        <f t="shared" si="0"/>
        <v>0</v>
      </c>
      <c r="P13" s="101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27">
        <f>SUM(I14:L14)</f>
        <v>0</v>
      </c>
      <c r="N14" s="12"/>
      <c r="O14" s="36"/>
      <c r="P14" s="100">
        <f>M14-O14</f>
        <v>0</v>
      </c>
    </row>
    <row r="15" spans="1:18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2018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22" priority="2" operator="equal">
      <formula>"zlý súčet"</formula>
    </cfRule>
  </conditionalFormatting>
  <conditionalFormatting sqref="N1">
    <cfRule type="cellIs" dxfId="21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I19" sqref="I19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48</v>
      </c>
      <c r="N1" s="143" t="str">
        <f>IF(P11+P12&lt;&gt;SUM(P19:P129),"nekorektne zadané údaje","")</f>
        <v/>
      </c>
      <c r="O1" s="143"/>
    </row>
    <row r="2" spans="1:18" x14ac:dyDescent="0.2">
      <c r="A2" s="23" t="s">
        <v>0</v>
      </c>
      <c r="R2" s="50" t="s">
        <v>58</v>
      </c>
    </row>
    <row r="3" spans="1:18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8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8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8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23" t="s">
        <v>1</v>
      </c>
      <c r="B9" s="124"/>
      <c r="C9" s="125"/>
      <c r="D9" s="60"/>
      <c r="E9" s="111"/>
      <c r="F9" s="129">
        <v>2019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8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103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8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04"/>
      <c r="O12" s="27">
        <f>SUMIFS(O19:O129,D19:D129,"iné regióny")</f>
        <v>0</v>
      </c>
      <c r="P12" s="100">
        <f>SUMIFS(P19:P129,D19:D129,"iné regióny")</f>
        <v>0</v>
      </c>
    </row>
    <row r="13" spans="1:18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04"/>
      <c r="O13" s="97">
        <f t="shared" si="0"/>
        <v>0</v>
      </c>
      <c r="P13" s="101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27">
        <f>SUM(I14:L14)</f>
        <v>0</v>
      </c>
      <c r="N14" s="12"/>
      <c r="O14" s="36"/>
      <c r="P14" s="100">
        <f>M14-O14</f>
        <v>0</v>
      </c>
    </row>
    <row r="15" spans="1:18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2019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20" priority="2" operator="equal">
      <formula>"zlý súčet"</formula>
    </cfRule>
  </conditionalFormatting>
  <conditionalFormatting sqref="N1">
    <cfRule type="cellIs" dxfId="19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N1" sqref="N1:O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49</v>
      </c>
      <c r="N1" s="143" t="str">
        <f>IF(P11+P12&lt;&gt;SUM(P19:P129),"nekorektne zadané údaje","")</f>
        <v/>
      </c>
      <c r="O1" s="143"/>
    </row>
    <row r="2" spans="1:18" x14ac:dyDescent="0.2">
      <c r="A2" s="23" t="s">
        <v>0</v>
      </c>
      <c r="R2" s="50" t="s">
        <v>58</v>
      </c>
    </row>
    <row r="3" spans="1:18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8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8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8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23" t="s">
        <v>1</v>
      </c>
      <c r="B9" s="124"/>
      <c r="C9" s="125"/>
      <c r="D9" s="60"/>
      <c r="E9" s="111"/>
      <c r="F9" s="129">
        <v>2020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8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103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8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04"/>
      <c r="O12" s="27">
        <f>SUMIFS(O19:O129,D19:D129,"iné regióny")</f>
        <v>0</v>
      </c>
      <c r="P12" s="100">
        <f>SUMIFS(P19:P129,D19:D129,"iné regióny")</f>
        <v>0</v>
      </c>
    </row>
    <row r="13" spans="1:18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04"/>
      <c r="O13" s="97">
        <f t="shared" si="0"/>
        <v>0</v>
      </c>
      <c r="P13" s="101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27">
        <f>SUM(I14:L14)</f>
        <v>0</v>
      </c>
      <c r="N14" s="12"/>
      <c r="O14" s="36"/>
      <c r="P14" s="100">
        <f>M14-O14</f>
        <v>0</v>
      </c>
    </row>
    <row r="15" spans="1:18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2020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18" priority="2" operator="equal">
      <formula>"zlý súčet"</formula>
    </cfRule>
  </conditionalFormatting>
  <conditionalFormatting sqref="N1">
    <cfRule type="cellIs" dxfId="17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N1" sqref="N1:O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50</v>
      </c>
      <c r="N1" s="143" t="str">
        <f>IF(P11+P12&lt;&gt;SUM(P19:P129),"nekorektne zadané údaje","")</f>
        <v/>
      </c>
      <c r="O1" s="143"/>
    </row>
    <row r="2" spans="1:18" x14ac:dyDescent="0.2">
      <c r="A2" s="23" t="s">
        <v>0</v>
      </c>
      <c r="R2" s="50" t="s">
        <v>58</v>
      </c>
    </row>
    <row r="3" spans="1:18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8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8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8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23" t="s">
        <v>1</v>
      </c>
      <c r="B9" s="124"/>
      <c r="C9" s="125"/>
      <c r="D9" s="60"/>
      <c r="E9" s="111"/>
      <c r="F9" s="129">
        <v>2021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8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103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8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04"/>
      <c r="O12" s="27">
        <f>SUMIFS(O19:O129,D19:D129,"iné regióny")</f>
        <v>0</v>
      </c>
      <c r="P12" s="100">
        <f>SUMIFS(P19:P129,D19:D129,"iné regióny")</f>
        <v>0</v>
      </c>
    </row>
    <row r="13" spans="1:18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04"/>
      <c r="O13" s="97">
        <f t="shared" si="0"/>
        <v>0</v>
      </c>
      <c r="P13" s="101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27">
        <f>SUM(I14:L14)</f>
        <v>0</v>
      </c>
      <c r="N14" s="12"/>
      <c r="O14" s="36"/>
      <c r="P14" s="100">
        <f>M14-O14</f>
        <v>0</v>
      </c>
    </row>
    <row r="15" spans="1:18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2021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16" priority="2" operator="equal">
      <formula>"zlý súčet"</formula>
    </cfRule>
  </conditionalFormatting>
  <conditionalFormatting sqref="N1">
    <cfRule type="cellIs" dxfId="15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N1" sqref="N1:O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51</v>
      </c>
      <c r="N1" s="143" t="str">
        <f>IF(P11+P12&lt;&gt;SUM(P19:P129),"nekorektne zadané údaje","")</f>
        <v/>
      </c>
      <c r="O1" s="143"/>
    </row>
    <row r="2" spans="1:18" x14ac:dyDescent="0.2">
      <c r="A2" s="23" t="s">
        <v>0</v>
      </c>
      <c r="R2" s="50" t="s">
        <v>58</v>
      </c>
    </row>
    <row r="3" spans="1:18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8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8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8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23" t="s">
        <v>1</v>
      </c>
      <c r="B9" s="124"/>
      <c r="C9" s="125"/>
      <c r="D9" s="60"/>
      <c r="E9" s="111"/>
      <c r="F9" s="129">
        <v>2022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8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103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8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04"/>
      <c r="O12" s="27">
        <f>SUMIFS(O19:O129,D19:D129,"iné regióny")</f>
        <v>0</v>
      </c>
      <c r="P12" s="100">
        <f>SUMIFS(P19:P129,D19:D129,"iné regióny")</f>
        <v>0</v>
      </c>
    </row>
    <row r="13" spans="1:18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04"/>
      <c r="O13" s="97">
        <f t="shared" si="0"/>
        <v>0</v>
      </c>
      <c r="P13" s="101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27">
        <f>SUM(I14:L14)</f>
        <v>0</v>
      </c>
      <c r="N14" s="12"/>
      <c r="O14" s="36"/>
      <c r="P14" s="100">
        <f>M14-O14</f>
        <v>0</v>
      </c>
    </row>
    <row r="15" spans="1:18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2022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14" priority="2" operator="equal">
      <formula>"zlý súčet"</formula>
    </cfRule>
  </conditionalFormatting>
  <conditionalFormatting sqref="N1">
    <cfRule type="cellIs" dxfId="13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N1" sqref="N1:O1"/>
    </sheetView>
  </sheetViews>
  <sheetFormatPr defaultRowHeight="12" x14ac:dyDescent="0.2"/>
  <cols>
    <col min="1" max="3" width="12.7109375" style="1" customWidth="1"/>
    <col min="4" max="4" width="14.42578125" style="1" bestFit="1" customWidth="1"/>
    <col min="5" max="5" width="10.7109375" style="1" customWidth="1"/>
    <col min="6" max="8" width="11.7109375" style="1" bestFit="1" customWidth="1"/>
    <col min="9" max="12" width="11.7109375" style="1" customWidth="1"/>
    <col min="13" max="13" width="11.7109375" style="1" bestFit="1" customWidth="1"/>
    <col min="14" max="14" width="11.7109375" style="1" customWidth="1"/>
    <col min="15" max="15" width="10.85546875" style="1" bestFit="1" customWidth="1"/>
    <col min="16" max="16" width="11.71093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52</v>
      </c>
      <c r="N1" s="143" t="str">
        <f>IF(P11+P12&lt;&gt;SUM(P19:P129),"nekorektne zadané údaje","")</f>
        <v/>
      </c>
      <c r="O1" s="143"/>
    </row>
    <row r="2" spans="1:18" x14ac:dyDescent="0.2">
      <c r="A2" s="23" t="s">
        <v>0</v>
      </c>
      <c r="R2" s="50" t="s">
        <v>58</v>
      </c>
    </row>
    <row r="3" spans="1:18" ht="15" customHeight="1" x14ac:dyDescent="0.2">
      <c r="A3" s="23"/>
      <c r="I3" s="53" t="s">
        <v>44</v>
      </c>
      <c r="J3" s="138"/>
      <c r="K3" s="138"/>
      <c r="N3" s="53" t="s">
        <v>44</v>
      </c>
      <c r="O3" s="138"/>
      <c r="P3" s="138"/>
      <c r="R3" s="50" t="s">
        <v>59</v>
      </c>
    </row>
    <row r="4" spans="1:18" ht="15" customHeight="1" x14ac:dyDescent="0.2">
      <c r="A4" s="23"/>
      <c r="I4" s="53" t="s">
        <v>41</v>
      </c>
      <c r="J4" s="138"/>
      <c r="K4" s="138"/>
      <c r="N4" s="53" t="s">
        <v>41</v>
      </c>
      <c r="O4" s="138"/>
      <c r="P4" s="138"/>
    </row>
    <row r="5" spans="1:18" ht="15" customHeight="1" x14ac:dyDescent="0.2">
      <c r="A5" s="23"/>
      <c r="I5" s="53" t="s">
        <v>42</v>
      </c>
      <c r="J5" s="138"/>
      <c r="K5" s="138"/>
      <c r="N5" s="53" t="s">
        <v>42</v>
      </c>
      <c r="O5" s="138"/>
      <c r="P5" s="138"/>
    </row>
    <row r="6" spans="1:18" ht="15" customHeight="1" x14ac:dyDescent="0.2">
      <c r="A6" s="23"/>
      <c r="I6" s="53" t="s">
        <v>43</v>
      </c>
      <c r="J6" s="138"/>
      <c r="K6" s="138"/>
      <c r="N6" s="53" t="s">
        <v>43</v>
      </c>
      <c r="O6" s="138"/>
      <c r="P6" s="138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23" t="s">
        <v>1</v>
      </c>
      <c r="B9" s="124"/>
      <c r="C9" s="125"/>
      <c r="D9" s="60"/>
      <c r="E9" s="111"/>
      <c r="F9" s="129">
        <v>2023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8" ht="20.100000000000001" customHeight="1" thickBot="1" x14ac:dyDescent="0.25">
      <c r="A10" s="126"/>
      <c r="B10" s="127"/>
      <c r="C10" s="128"/>
      <c r="D10" s="55"/>
      <c r="E10" s="112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5" t="s">
        <v>55</v>
      </c>
      <c r="B11" s="22"/>
      <c r="C11" s="66"/>
      <c r="D11" s="56"/>
      <c r="E11" s="56"/>
      <c r="F11" s="56"/>
      <c r="G11" s="56"/>
      <c r="H11" s="57"/>
      <c r="I11" s="95">
        <f>SUMIFS(I19:I129,D19:D129,"menej rozvinuté regióny")</f>
        <v>0</v>
      </c>
      <c r="J11" s="96">
        <f>SUMIFS(J19:J129,D19:D129,"menej rozvinuté regióny")</f>
        <v>0</v>
      </c>
      <c r="K11" s="96">
        <f>SUMIFS(K19:K129,D19:D129,"menej rozvinuté regióny")</f>
        <v>0</v>
      </c>
      <c r="L11" s="96">
        <f>SUMIFS(L19:L129,D19:D129,"menej rozvinuté regióny")</f>
        <v>0</v>
      </c>
      <c r="M11" s="96">
        <f>SUMIFS(M19:M129,D19:D129,"menej rozvinuté regióny")</f>
        <v>0</v>
      </c>
      <c r="N11" s="103"/>
      <c r="O11" s="96">
        <f>SUMIFS(O19:O129,D19:D129,"menej rozvinuté regióny")</f>
        <v>0</v>
      </c>
      <c r="P11" s="99">
        <f>SUMIFS(P19:P129,D19:D129,"menej rozvinuté regióny")</f>
        <v>0</v>
      </c>
    </row>
    <row r="12" spans="1:18" ht="20.100000000000001" customHeight="1" x14ac:dyDescent="0.2">
      <c r="A12" s="67" t="s">
        <v>56</v>
      </c>
      <c r="B12" s="62"/>
      <c r="C12" s="63"/>
      <c r="D12" s="64"/>
      <c r="E12" s="64"/>
      <c r="F12" s="64"/>
      <c r="G12" s="64"/>
      <c r="H12" s="68"/>
      <c r="I12" s="97">
        <f>SUMIFS(I19:I129,D19:D129,"iné regióny")</f>
        <v>0</v>
      </c>
      <c r="J12" s="27">
        <f>SUMIFS(J19:J129,D19:D129,"iné regióny")</f>
        <v>0</v>
      </c>
      <c r="K12" s="27">
        <f>SUMIFS(K19:K129,D19:D129,"iné regióny")</f>
        <v>0</v>
      </c>
      <c r="L12" s="27">
        <f>SUMIFS(L19:L129,D19:D129,"iné regióny")</f>
        <v>0</v>
      </c>
      <c r="M12" s="27">
        <f>SUMIFS(M19:M129,D19:D129,"iné regióny")</f>
        <v>0</v>
      </c>
      <c r="N12" s="104"/>
      <c r="O12" s="27">
        <f>SUMIFS(O19:O129,D19:D129,"iné regióny")</f>
        <v>0</v>
      </c>
      <c r="P12" s="100">
        <f>SUMIFS(P19:P129,D19:D129,"iné regióny")</f>
        <v>0</v>
      </c>
    </row>
    <row r="13" spans="1:18" ht="20.100000000000001" customHeight="1" x14ac:dyDescent="0.2">
      <c r="A13" s="19" t="s">
        <v>60</v>
      </c>
      <c r="B13" s="20"/>
      <c r="C13" s="20"/>
      <c r="D13" s="20"/>
      <c r="E13" s="20"/>
      <c r="F13" s="20"/>
      <c r="G13" s="20"/>
      <c r="H13" s="21"/>
      <c r="I13" s="97">
        <f>SUM(I11:I12)</f>
        <v>0</v>
      </c>
      <c r="J13" s="97">
        <f t="shared" ref="J13:O13" si="0">SUM(J11:J12)</f>
        <v>0</v>
      </c>
      <c r="K13" s="97">
        <f t="shared" si="0"/>
        <v>0</v>
      </c>
      <c r="L13" s="97">
        <f t="shared" si="0"/>
        <v>0</v>
      </c>
      <c r="M13" s="97">
        <f t="shared" si="0"/>
        <v>0</v>
      </c>
      <c r="N13" s="104"/>
      <c r="O13" s="97">
        <f t="shared" si="0"/>
        <v>0</v>
      </c>
      <c r="P13" s="101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61"/>
      <c r="J14" s="36"/>
      <c r="K14" s="36"/>
      <c r="L14" s="36"/>
      <c r="M14" s="27">
        <f>SUM(I14:L14)</f>
        <v>0</v>
      </c>
      <c r="N14" s="12"/>
      <c r="O14" s="36"/>
      <c r="P14" s="100">
        <f>M14-O14</f>
        <v>0</v>
      </c>
    </row>
    <row r="15" spans="1:18" ht="20.100000000000001" customHeight="1" thickBot="1" x14ac:dyDescent="0.25">
      <c r="A15" s="69" t="s">
        <v>3</v>
      </c>
      <c r="B15" s="70"/>
      <c r="C15" s="70"/>
      <c r="D15" s="70"/>
      <c r="E15" s="70"/>
      <c r="F15" s="70"/>
      <c r="G15" s="70"/>
      <c r="H15" s="71"/>
      <c r="I15" s="98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9"/>
      <c r="O15" s="28">
        <f>SUM(O13:O14)</f>
        <v>0</v>
      </c>
      <c r="P15" s="10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39" t="s">
        <v>57</v>
      </c>
      <c r="E17" s="141" t="s">
        <v>86</v>
      </c>
      <c r="F17" s="129">
        <v>2023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24.95" customHeight="1" thickBot="1" x14ac:dyDescent="0.25">
      <c r="A18" s="6" t="s">
        <v>19</v>
      </c>
      <c r="B18" s="7"/>
      <c r="C18" s="18"/>
      <c r="D18" s="140"/>
      <c r="E18" s="142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32"/>
      <c r="B19" s="133"/>
      <c r="C19" s="134"/>
      <c r="D19" s="72"/>
      <c r="E19" s="113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5"/>
      <c r="B20" s="136"/>
      <c r="C20" s="137"/>
      <c r="D20" s="73"/>
      <c r="E20" s="114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5"/>
      <c r="B21" s="136"/>
      <c r="C21" s="137"/>
      <c r="D21" s="73"/>
      <c r="E21" s="114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5"/>
      <c r="B22" s="136"/>
      <c r="C22" s="137"/>
      <c r="D22" s="73"/>
      <c r="E22" s="114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5"/>
      <c r="B23" s="136"/>
      <c r="C23" s="137"/>
      <c r="D23" s="73"/>
      <c r="E23" s="114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5"/>
      <c r="B24" s="136"/>
      <c r="C24" s="137"/>
      <c r="D24" s="73"/>
      <c r="E24" s="114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5"/>
      <c r="B25" s="136"/>
      <c r="C25" s="137"/>
      <c r="D25" s="73"/>
      <c r="E25" s="114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5"/>
      <c r="B26" s="136"/>
      <c r="C26" s="137"/>
      <c r="D26" s="73"/>
      <c r="E26" s="114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5"/>
      <c r="B27" s="136"/>
      <c r="C27" s="137"/>
      <c r="D27" s="73"/>
      <c r="E27" s="114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5"/>
      <c r="B28" s="136"/>
      <c r="C28" s="137"/>
      <c r="D28" s="73"/>
      <c r="E28" s="114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5"/>
      <c r="B29" s="136"/>
      <c r="C29" s="137"/>
      <c r="D29" s="73"/>
      <c r="E29" s="114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5"/>
      <c r="B30" s="136"/>
      <c r="C30" s="137"/>
      <c r="D30" s="73"/>
      <c r="E30" s="114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5"/>
      <c r="B31" s="136"/>
      <c r="C31" s="137"/>
      <c r="D31" s="73"/>
      <c r="E31" s="114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5"/>
      <c r="B32" s="136"/>
      <c r="C32" s="137"/>
      <c r="D32" s="73"/>
      <c r="E32" s="114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5"/>
      <c r="B33" s="136"/>
      <c r="C33" s="137"/>
      <c r="D33" s="73"/>
      <c r="E33" s="114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5"/>
      <c r="B34" s="136"/>
      <c r="C34" s="137"/>
      <c r="D34" s="73"/>
      <c r="E34" s="114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5"/>
      <c r="B35" s="136"/>
      <c r="C35" s="137"/>
      <c r="D35" s="73"/>
      <c r="E35" s="114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5"/>
      <c r="B36" s="136"/>
      <c r="C36" s="137"/>
      <c r="D36" s="73"/>
      <c r="E36" s="114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5"/>
      <c r="B37" s="136"/>
      <c r="C37" s="137"/>
      <c r="D37" s="73"/>
      <c r="E37" s="114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5"/>
      <c r="B38" s="136"/>
      <c r="C38" s="137"/>
      <c r="D38" s="73"/>
      <c r="E38" s="114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5"/>
      <c r="B39" s="136"/>
      <c r="C39" s="137"/>
      <c r="D39" s="73"/>
      <c r="E39" s="114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5"/>
      <c r="B40" s="136"/>
      <c r="C40" s="137"/>
      <c r="D40" s="73"/>
      <c r="E40" s="114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5"/>
      <c r="B41" s="136"/>
      <c r="C41" s="137"/>
      <c r="D41" s="73"/>
      <c r="E41" s="114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5"/>
      <c r="B42" s="136"/>
      <c r="C42" s="137"/>
      <c r="D42" s="73"/>
      <c r="E42" s="114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5"/>
      <c r="B43" s="136"/>
      <c r="C43" s="137"/>
      <c r="D43" s="73"/>
      <c r="E43" s="114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5"/>
      <c r="B44" s="136"/>
      <c r="C44" s="137"/>
      <c r="D44" s="73"/>
      <c r="E44" s="114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5"/>
      <c r="B45" s="136"/>
      <c r="C45" s="137"/>
      <c r="D45" s="73"/>
      <c r="E45" s="114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5"/>
      <c r="B46" s="136"/>
      <c r="C46" s="137"/>
      <c r="D46" s="73"/>
      <c r="E46" s="114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5"/>
      <c r="B47" s="136"/>
      <c r="C47" s="137"/>
      <c r="D47" s="73"/>
      <c r="E47" s="114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5"/>
      <c r="B48" s="136"/>
      <c r="C48" s="137"/>
      <c r="D48" s="73"/>
      <c r="E48" s="114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5"/>
      <c r="B49" s="136"/>
      <c r="C49" s="137"/>
      <c r="D49" s="73"/>
      <c r="E49" s="114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5"/>
      <c r="B50" s="136"/>
      <c r="C50" s="137"/>
      <c r="D50" s="73"/>
      <c r="E50" s="114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5"/>
      <c r="B51" s="136"/>
      <c r="C51" s="137"/>
      <c r="D51" s="73"/>
      <c r="E51" s="114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5"/>
      <c r="B52" s="136"/>
      <c r="C52" s="137"/>
      <c r="D52" s="73"/>
      <c r="E52" s="114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5"/>
      <c r="B53" s="136"/>
      <c r="C53" s="137"/>
      <c r="D53" s="73"/>
      <c r="E53" s="114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5"/>
      <c r="B54" s="136"/>
      <c r="C54" s="137"/>
      <c r="D54" s="73"/>
      <c r="E54" s="114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5"/>
      <c r="B55" s="136"/>
      <c r="C55" s="137"/>
      <c r="D55" s="73"/>
      <c r="E55" s="114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5"/>
      <c r="B56" s="136"/>
      <c r="C56" s="137"/>
      <c r="D56" s="73"/>
      <c r="E56" s="114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5"/>
      <c r="B57" s="136"/>
      <c r="C57" s="137"/>
      <c r="D57" s="73"/>
      <c r="E57" s="114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5"/>
      <c r="B58" s="136"/>
      <c r="C58" s="137"/>
      <c r="D58" s="73"/>
      <c r="E58" s="114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5"/>
      <c r="B59" s="136"/>
      <c r="C59" s="137"/>
      <c r="D59" s="73"/>
      <c r="E59" s="114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5"/>
      <c r="B60" s="136"/>
      <c r="C60" s="137"/>
      <c r="D60" s="73"/>
      <c r="E60" s="114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5"/>
      <c r="B61" s="136"/>
      <c r="C61" s="137"/>
      <c r="D61" s="73"/>
      <c r="E61" s="114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5"/>
      <c r="B62" s="136"/>
      <c r="C62" s="137"/>
      <c r="D62" s="73"/>
      <c r="E62" s="114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5"/>
      <c r="B63" s="136"/>
      <c r="C63" s="137"/>
      <c r="D63" s="73"/>
      <c r="E63" s="114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5"/>
      <c r="B64" s="136"/>
      <c r="C64" s="137"/>
      <c r="D64" s="73"/>
      <c r="E64" s="114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5"/>
      <c r="B65" s="136"/>
      <c r="C65" s="137"/>
      <c r="D65" s="73"/>
      <c r="E65" s="114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5"/>
      <c r="B66" s="136"/>
      <c r="C66" s="137"/>
      <c r="D66" s="73"/>
      <c r="E66" s="114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5"/>
      <c r="B67" s="136"/>
      <c r="C67" s="137"/>
      <c r="D67" s="73"/>
      <c r="E67" s="114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5"/>
      <c r="B68" s="136"/>
      <c r="C68" s="137"/>
      <c r="D68" s="73"/>
      <c r="E68" s="114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5"/>
      <c r="B69" s="136"/>
      <c r="C69" s="137"/>
      <c r="D69" s="73"/>
      <c r="E69" s="114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5"/>
      <c r="B70" s="136"/>
      <c r="C70" s="137"/>
      <c r="D70" s="73"/>
      <c r="E70" s="114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5"/>
      <c r="B71" s="136"/>
      <c r="C71" s="137"/>
      <c r="D71" s="73"/>
      <c r="E71" s="114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5"/>
      <c r="B72" s="136"/>
      <c r="C72" s="137"/>
      <c r="D72" s="73"/>
      <c r="E72" s="114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5"/>
      <c r="B73" s="136"/>
      <c r="C73" s="137"/>
      <c r="D73" s="73"/>
      <c r="E73" s="114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5"/>
      <c r="B74" s="136"/>
      <c r="C74" s="137"/>
      <c r="D74" s="73"/>
      <c r="E74" s="114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5"/>
      <c r="B75" s="136"/>
      <c r="C75" s="137"/>
      <c r="D75" s="73"/>
      <c r="E75" s="114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5"/>
      <c r="B76" s="136"/>
      <c r="C76" s="137"/>
      <c r="D76" s="73"/>
      <c r="E76" s="114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5"/>
      <c r="B77" s="136"/>
      <c r="C77" s="137"/>
      <c r="D77" s="73"/>
      <c r="E77" s="114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5"/>
      <c r="B78" s="136"/>
      <c r="C78" s="137"/>
      <c r="D78" s="73"/>
      <c r="E78" s="114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5"/>
      <c r="B79" s="136"/>
      <c r="C79" s="137"/>
      <c r="D79" s="73"/>
      <c r="E79" s="114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5"/>
      <c r="B80" s="136"/>
      <c r="C80" s="137"/>
      <c r="D80" s="73"/>
      <c r="E80" s="114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5"/>
      <c r="B81" s="136"/>
      <c r="C81" s="137"/>
      <c r="D81" s="73"/>
      <c r="E81" s="114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5"/>
      <c r="B82" s="136"/>
      <c r="C82" s="137"/>
      <c r="D82" s="73"/>
      <c r="E82" s="114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5"/>
      <c r="B83" s="136"/>
      <c r="C83" s="137"/>
      <c r="D83" s="73"/>
      <c r="E83" s="114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5"/>
      <c r="B84" s="136"/>
      <c r="C84" s="137"/>
      <c r="D84" s="73"/>
      <c r="E84" s="114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5"/>
      <c r="B85" s="136"/>
      <c r="C85" s="137"/>
      <c r="D85" s="73"/>
      <c r="E85" s="114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5"/>
      <c r="B86" s="136"/>
      <c r="C86" s="137"/>
      <c r="D86" s="73"/>
      <c r="E86" s="114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5"/>
      <c r="B87" s="136"/>
      <c r="C87" s="137"/>
      <c r="D87" s="73"/>
      <c r="E87" s="114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5"/>
      <c r="B88" s="136"/>
      <c r="C88" s="137"/>
      <c r="D88" s="73"/>
      <c r="E88" s="114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5"/>
      <c r="B89" s="136"/>
      <c r="C89" s="137"/>
      <c r="D89" s="73"/>
      <c r="E89" s="114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5"/>
      <c r="B90" s="136"/>
      <c r="C90" s="137"/>
      <c r="D90" s="73"/>
      <c r="E90" s="114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5"/>
      <c r="B91" s="136"/>
      <c r="C91" s="137"/>
      <c r="D91" s="73"/>
      <c r="E91" s="114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5"/>
      <c r="B92" s="136"/>
      <c r="C92" s="137"/>
      <c r="D92" s="73"/>
      <c r="E92" s="114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5"/>
      <c r="B93" s="136"/>
      <c r="C93" s="137"/>
      <c r="D93" s="73"/>
      <c r="E93" s="114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5"/>
      <c r="B94" s="136"/>
      <c r="C94" s="137"/>
      <c r="D94" s="73"/>
      <c r="E94" s="114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5"/>
      <c r="B95" s="136"/>
      <c r="C95" s="137"/>
      <c r="D95" s="73"/>
      <c r="E95" s="114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5"/>
      <c r="B96" s="136"/>
      <c r="C96" s="137"/>
      <c r="D96" s="73"/>
      <c r="E96" s="114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5"/>
      <c r="B97" s="136"/>
      <c r="C97" s="137"/>
      <c r="D97" s="73"/>
      <c r="E97" s="114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5"/>
      <c r="B98" s="136"/>
      <c r="C98" s="137"/>
      <c r="D98" s="73"/>
      <c r="E98" s="114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5"/>
      <c r="B99" s="136"/>
      <c r="C99" s="137"/>
      <c r="D99" s="73"/>
      <c r="E99" s="114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5"/>
      <c r="B100" s="136"/>
      <c r="C100" s="137"/>
      <c r="D100" s="73"/>
      <c r="E100" s="114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5"/>
      <c r="B101" s="136"/>
      <c r="C101" s="137"/>
      <c r="D101" s="73"/>
      <c r="E101" s="114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5"/>
      <c r="B102" s="136"/>
      <c r="C102" s="137"/>
      <c r="D102" s="73"/>
      <c r="E102" s="114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5"/>
      <c r="B103" s="136"/>
      <c r="C103" s="137"/>
      <c r="D103" s="73"/>
      <c r="E103" s="114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5"/>
      <c r="B104" s="136"/>
      <c r="C104" s="137"/>
      <c r="D104" s="73"/>
      <c r="E104" s="114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5"/>
      <c r="B105" s="136"/>
      <c r="C105" s="137"/>
      <c r="D105" s="73"/>
      <c r="E105" s="114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5"/>
      <c r="B106" s="136"/>
      <c r="C106" s="137"/>
      <c r="D106" s="73"/>
      <c r="E106" s="114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5"/>
      <c r="B107" s="136"/>
      <c r="C107" s="137"/>
      <c r="D107" s="73"/>
      <c r="E107" s="114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5"/>
      <c r="B108" s="136"/>
      <c r="C108" s="137"/>
      <c r="D108" s="73"/>
      <c r="E108" s="114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5"/>
      <c r="B109" s="136"/>
      <c r="C109" s="137"/>
      <c r="D109" s="73"/>
      <c r="E109" s="114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5"/>
      <c r="B110" s="136"/>
      <c r="C110" s="137"/>
      <c r="D110" s="73"/>
      <c r="E110" s="114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5"/>
      <c r="B111" s="136"/>
      <c r="C111" s="137"/>
      <c r="D111" s="73"/>
      <c r="E111" s="114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5"/>
      <c r="B112" s="136"/>
      <c r="C112" s="137"/>
      <c r="D112" s="73"/>
      <c r="E112" s="114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5"/>
      <c r="B113" s="136"/>
      <c r="C113" s="137"/>
      <c r="D113" s="73"/>
      <c r="E113" s="114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5"/>
      <c r="B114" s="136"/>
      <c r="C114" s="137"/>
      <c r="D114" s="73"/>
      <c r="E114" s="114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5"/>
      <c r="B115" s="136"/>
      <c r="C115" s="137"/>
      <c r="D115" s="73"/>
      <c r="E115" s="114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5"/>
      <c r="B116" s="136"/>
      <c r="C116" s="137"/>
      <c r="D116" s="73"/>
      <c r="E116" s="114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5"/>
      <c r="B117" s="136"/>
      <c r="C117" s="137"/>
      <c r="D117" s="73"/>
      <c r="E117" s="114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5"/>
      <c r="B118" s="136"/>
      <c r="C118" s="137"/>
      <c r="D118" s="73"/>
      <c r="E118" s="114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5"/>
      <c r="B119" s="136"/>
      <c r="C119" s="137"/>
      <c r="D119" s="73"/>
      <c r="E119" s="114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5"/>
      <c r="B120" s="136"/>
      <c r="C120" s="137"/>
      <c r="D120" s="73"/>
      <c r="E120" s="114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5"/>
      <c r="B121" s="136"/>
      <c r="C121" s="137"/>
      <c r="D121" s="73"/>
      <c r="E121" s="114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5"/>
      <c r="B122" s="136"/>
      <c r="C122" s="137"/>
      <c r="D122" s="73"/>
      <c r="E122" s="114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5"/>
      <c r="B123" s="136"/>
      <c r="C123" s="137"/>
      <c r="D123" s="73"/>
      <c r="E123" s="114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5"/>
      <c r="B124" s="136"/>
      <c r="C124" s="137"/>
      <c r="D124" s="73"/>
      <c r="E124" s="114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5"/>
      <c r="B125" s="136"/>
      <c r="C125" s="137"/>
      <c r="D125" s="73"/>
      <c r="E125" s="114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5"/>
      <c r="B126" s="136"/>
      <c r="C126" s="137"/>
      <c r="D126" s="73"/>
      <c r="E126" s="114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5"/>
      <c r="B127" s="136"/>
      <c r="C127" s="137"/>
      <c r="D127" s="73"/>
      <c r="E127" s="114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5"/>
      <c r="B128" s="136"/>
      <c r="C128" s="137"/>
      <c r="D128" s="73"/>
      <c r="E128" s="114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44"/>
      <c r="B129" s="145"/>
      <c r="C129" s="146"/>
      <c r="D129" s="74"/>
      <c r="E129" s="115"/>
      <c r="F129" s="33"/>
      <c r="G129" s="34"/>
      <c r="H129" s="51">
        <f t="shared" si="5"/>
        <v>0</v>
      </c>
      <c r="I129" s="34"/>
      <c r="J129" s="34"/>
      <c r="K129" s="34"/>
      <c r="L129" s="34"/>
      <c r="M129" s="28">
        <f t="shared" si="6"/>
        <v>0</v>
      </c>
      <c r="N129" s="52" t="str">
        <f t="shared" si="7"/>
        <v/>
      </c>
      <c r="O129" s="37"/>
      <c r="P129" s="40">
        <f t="shared" si="8"/>
        <v>0</v>
      </c>
    </row>
  </sheetData>
  <sheetProtection password="CD91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12" priority="2" operator="equal">
      <formula>"zlý súčet"</formula>
    </cfRule>
  </conditionalFormatting>
  <conditionalFormatting sqref="N1">
    <cfRule type="cellIs" dxfId="11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obstaranie_pozemkov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D8" sqref="D8"/>
    </sheetView>
  </sheetViews>
  <sheetFormatPr defaultRowHeight="12" x14ac:dyDescent="0.2"/>
  <cols>
    <col min="1" max="1" width="11.28515625" style="1" customWidth="1"/>
    <col min="2" max="9" width="16.42578125" style="1" customWidth="1"/>
    <col min="10" max="10" width="13.7109375" style="1" customWidth="1"/>
    <col min="11" max="12" width="13.28515625" style="1" hidden="1" customWidth="1"/>
    <col min="13" max="15" width="13.28515625" style="1" customWidth="1"/>
    <col min="16" max="16384" width="9.140625" style="1"/>
  </cols>
  <sheetData>
    <row r="1" spans="1:12" x14ac:dyDescent="0.2">
      <c r="A1" s="1" t="s">
        <v>53</v>
      </c>
    </row>
    <row r="2" spans="1:12" ht="12.75" x14ac:dyDescent="0.2">
      <c r="A2" s="24" t="s">
        <v>20</v>
      </c>
      <c r="E2" s="147" t="str">
        <f>IF(SUM(K8:L15)&gt;0,"zadajte výšku žiadaného príspevku zo žlto označených buniek","")</f>
        <v/>
      </c>
      <c r="F2" s="147"/>
      <c r="G2" s="147"/>
      <c r="H2" s="147"/>
    </row>
    <row r="3" spans="1:12" x14ac:dyDescent="0.2">
      <c r="E3" s="148" t="str">
        <f>IF(H16&gt;0.7,"výška žiadaného príspevku v menej rozvinutých regiónoch presahuje 70%","")</f>
        <v/>
      </c>
      <c r="F3" s="148"/>
      <c r="G3" s="148"/>
      <c r="H3" s="148"/>
    </row>
    <row r="4" spans="1:12" x14ac:dyDescent="0.2">
      <c r="E4" s="148" t="str">
        <f>IF(I16&gt;0.7,"výška žiadaného príspevku v ostatných regiónoch presahuje 70%","")</f>
        <v/>
      </c>
      <c r="F4" s="148"/>
      <c r="G4" s="148"/>
      <c r="H4" s="148"/>
    </row>
    <row r="5" spans="1:12" ht="12.75" thickBot="1" x14ac:dyDescent="0.25"/>
    <row r="6" spans="1:12" ht="24.75" customHeight="1" thickBot="1" x14ac:dyDescent="0.25">
      <c r="A6" s="54" t="s">
        <v>21</v>
      </c>
      <c r="B6" s="150" t="s">
        <v>22</v>
      </c>
      <c r="C6" s="151"/>
      <c r="D6" s="151" t="s">
        <v>23</v>
      </c>
      <c r="E6" s="151"/>
      <c r="F6" s="151" t="s">
        <v>24</v>
      </c>
      <c r="G6" s="151"/>
      <c r="H6" s="151" t="s">
        <v>25</v>
      </c>
      <c r="I6" s="152"/>
    </row>
    <row r="7" spans="1:12" ht="24.95" customHeight="1" thickBot="1" x14ac:dyDescent="0.25">
      <c r="A7" s="54"/>
      <c r="B7" s="89" t="s">
        <v>58</v>
      </c>
      <c r="C7" s="90" t="s">
        <v>61</v>
      </c>
      <c r="D7" s="89" t="s">
        <v>58</v>
      </c>
      <c r="E7" s="90" t="s">
        <v>61</v>
      </c>
      <c r="F7" s="89" t="s">
        <v>58</v>
      </c>
      <c r="G7" s="90" t="s">
        <v>61</v>
      </c>
      <c r="H7" s="89" t="s">
        <v>58</v>
      </c>
      <c r="I7" s="91" t="s">
        <v>61</v>
      </c>
      <c r="K7" s="116" t="s">
        <v>58</v>
      </c>
      <c r="L7" s="117" t="s">
        <v>61</v>
      </c>
    </row>
    <row r="8" spans="1:12" ht="24.95" customHeight="1" x14ac:dyDescent="0.2">
      <c r="A8" s="85">
        <v>2016</v>
      </c>
      <c r="B8" s="86">
        <f>TRANSPOSE('Výd. 2016'!P11)</f>
        <v>0</v>
      </c>
      <c r="C8" s="86">
        <f>TRANSPOSE('Výd. 2016'!P12)</f>
        <v>0</v>
      </c>
      <c r="D8" s="87"/>
      <c r="E8" s="87"/>
      <c r="F8" s="86">
        <f>B8-D8</f>
        <v>0</v>
      </c>
      <c r="G8" s="86">
        <f>C8-E8</f>
        <v>0</v>
      </c>
      <c r="H8" s="88">
        <f>IF(B8=0,0,D8/B8)</f>
        <v>0</v>
      </c>
      <c r="I8" s="92">
        <f>IF(C8=0,0,E8/C8)</f>
        <v>0</v>
      </c>
      <c r="K8" s="118">
        <f>IF(AND(B8&gt;0,D8=""),1,0)</f>
        <v>0</v>
      </c>
      <c r="L8" s="118">
        <f t="shared" ref="L8:L15" si="0">IF(AND(C8&gt;0,E8=""),1,0)</f>
        <v>0</v>
      </c>
    </row>
    <row r="9" spans="1:12" ht="24.95" customHeight="1" x14ac:dyDescent="0.2">
      <c r="A9" s="75">
        <v>2017</v>
      </c>
      <c r="B9" s="77">
        <f>TRANSPOSE('Výd. 2017'!P11)</f>
        <v>0</v>
      </c>
      <c r="C9" s="77">
        <f>TRANSPOSE('Výd. 2017'!P12)</f>
        <v>0</v>
      </c>
      <c r="D9" s="87"/>
      <c r="E9" s="87"/>
      <c r="F9" s="77">
        <f t="shared" ref="F9:F15" si="1">B9-D9</f>
        <v>0</v>
      </c>
      <c r="G9" s="77">
        <f t="shared" ref="G9:G15" si="2">C9-E9</f>
        <v>0</v>
      </c>
      <c r="H9" s="78">
        <f t="shared" ref="H9:H16" si="3">IF(B9=0,0,D9/B9)</f>
        <v>0</v>
      </c>
      <c r="I9" s="93">
        <f t="shared" ref="I9:I16" si="4">IF(C9=0,0,E9/C9)</f>
        <v>0</v>
      </c>
      <c r="K9" s="118">
        <f t="shared" ref="K9:K15" si="5">IF(AND(B9&gt;0,D9=""),1,0)</f>
        <v>0</v>
      </c>
      <c r="L9" s="118">
        <f t="shared" si="0"/>
        <v>0</v>
      </c>
    </row>
    <row r="10" spans="1:12" ht="24.95" customHeight="1" x14ac:dyDescent="0.2">
      <c r="A10" s="75">
        <v>2018</v>
      </c>
      <c r="B10" s="77">
        <f>TRANSPOSE('Výd. 2018'!P11)</f>
        <v>0</v>
      </c>
      <c r="C10" s="77">
        <f>TRANSPOSE('Výd. 2018'!P12)</f>
        <v>0</v>
      </c>
      <c r="D10" s="87"/>
      <c r="E10" s="87"/>
      <c r="F10" s="77">
        <f t="shared" si="1"/>
        <v>0</v>
      </c>
      <c r="G10" s="77">
        <f t="shared" si="2"/>
        <v>0</v>
      </c>
      <c r="H10" s="78">
        <f t="shared" si="3"/>
        <v>0</v>
      </c>
      <c r="I10" s="93">
        <f t="shared" si="4"/>
        <v>0</v>
      </c>
      <c r="K10" s="118">
        <f t="shared" si="5"/>
        <v>0</v>
      </c>
      <c r="L10" s="118">
        <f t="shared" si="0"/>
        <v>0</v>
      </c>
    </row>
    <row r="11" spans="1:12" ht="24.95" customHeight="1" x14ac:dyDescent="0.2">
      <c r="A11" s="75">
        <v>2019</v>
      </c>
      <c r="B11" s="77">
        <f>TRANSPOSE('Výd. 2019'!P11)</f>
        <v>0</v>
      </c>
      <c r="C11" s="77">
        <f>TRANSPOSE('Výd. 2019'!P12)</f>
        <v>0</v>
      </c>
      <c r="D11" s="87"/>
      <c r="E11" s="87"/>
      <c r="F11" s="77">
        <f t="shared" si="1"/>
        <v>0</v>
      </c>
      <c r="G11" s="77">
        <f t="shared" si="2"/>
        <v>0</v>
      </c>
      <c r="H11" s="78">
        <f t="shared" si="3"/>
        <v>0</v>
      </c>
      <c r="I11" s="93">
        <f t="shared" si="4"/>
        <v>0</v>
      </c>
      <c r="K11" s="118">
        <f t="shared" si="5"/>
        <v>0</v>
      </c>
      <c r="L11" s="118">
        <f t="shared" si="0"/>
        <v>0</v>
      </c>
    </row>
    <row r="12" spans="1:12" ht="24.95" customHeight="1" x14ac:dyDescent="0.2">
      <c r="A12" s="75">
        <v>2020</v>
      </c>
      <c r="B12" s="77">
        <f>TRANSPOSE('Výd. 2020'!P11)</f>
        <v>0</v>
      </c>
      <c r="C12" s="77">
        <f>TRANSPOSE('Výd. 2020'!P12)</f>
        <v>0</v>
      </c>
      <c r="D12" s="87"/>
      <c r="E12" s="87"/>
      <c r="F12" s="77">
        <f t="shared" si="1"/>
        <v>0</v>
      </c>
      <c r="G12" s="77">
        <f t="shared" si="2"/>
        <v>0</v>
      </c>
      <c r="H12" s="78">
        <f t="shared" si="3"/>
        <v>0</v>
      </c>
      <c r="I12" s="93">
        <f t="shared" si="4"/>
        <v>0</v>
      </c>
      <c r="K12" s="118">
        <f t="shared" si="5"/>
        <v>0</v>
      </c>
      <c r="L12" s="118">
        <f t="shared" si="0"/>
        <v>0</v>
      </c>
    </row>
    <row r="13" spans="1:12" ht="24.95" customHeight="1" x14ac:dyDescent="0.2">
      <c r="A13" s="75">
        <v>2021</v>
      </c>
      <c r="B13" s="77">
        <f>TRANSPOSE('Výd. 2021'!P11)</f>
        <v>0</v>
      </c>
      <c r="C13" s="77">
        <f>TRANSPOSE('Výd. 2021'!P12)</f>
        <v>0</v>
      </c>
      <c r="D13" s="87"/>
      <c r="E13" s="87"/>
      <c r="F13" s="77">
        <f t="shared" si="1"/>
        <v>0</v>
      </c>
      <c r="G13" s="77">
        <f t="shared" si="2"/>
        <v>0</v>
      </c>
      <c r="H13" s="78">
        <f t="shared" si="3"/>
        <v>0</v>
      </c>
      <c r="I13" s="93">
        <f t="shared" si="4"/>
        <v>0</v>
      </c>
      <c r="K13" s="118">
        <f t="shared" si="5"/>
        <v>0</v>
      </c>
      <c r="L13" s="118">
        <f t="shared" si="0"/>
        <v>0</v>
      </c>
    </row>
    <row r="14" spans="1:12" ht="24.95" customHeight="1" x14ac:dyDescent="0.2">
      <c r="A14" s="75">
        <v>2022</v>
      </c>
      <c r="B14" s="77">
        <f>TRANSPOSE('Výd. 2022'!P11)</f>
        <v>0</v>
      </c>
      <c r="C14" s="77">
        <f>TRANSPOSE('Výd. 2022'!P12)</f>
        <v>0</v>
      </c>
      <c r="D14" s="87"/>
      <c r="E14" s="87"/>
      <c r="F14" s="77">
        <f t="shared" si="1"/>
        <v>0</v>
      </c>
      <c r="G14" s="77">
        <f t="shared" si="2"/>
        <v>0</v>
      </c>
      <c r="H14" s="78">
        <f t="shared" si="3"/>
        <v>0</v>
      </c>
      <c r="I14" s="93">
        <f t="shared" si="4"/>
        <v>0</v>
      </c>
      <c r="K14" s="118">
        <f t="shared" si="5"/>
        <v>0</v>
      </c>
      <c r="L14" s="118">
        <f t="shared" si="0"/>
        <v>0</v>
      </c>
    </row>
    <row r="15" spans="1:12" ht="24.95" customHeight="1" thickBot="1" x14ac:dyDescent="0.25">
      <c r="A15" s="76">
        <v>2023</v>
      </c>
      <c r="B15" s="82">
        <f>TRANSPOSE('Výd. 2023'!P11)</f>
        <v>0</v>
      </c>
      <c r="C15" s="82">
        <f>TRANSPOSE('Výd. 2023'!P12)</f>
        <v>0</v>
      </c>
      <c r="D15" s="87"/>
      <c r="E15" s="87"/>
      <c r="F15" s="82">
        <f t="shared" si="1"/>
        <v>0</v>
      </c>
      <c r="G15" s="82">
        <f t="shared" si="2"/>
        <v>0</v>
      </c>
      <c r="H15" s="79">
        <f t="shared" si="3"/>
        <v>0</v>
      </c>
      <c r="I15" s="94">
        <f t="shared" si="4"/>
        <v>0</v>
      </c>
      <c r="K15" s="118">
        <f t="shared" si="5"/>
        <v>0</v>
      </c>
      <c r="L15" s="118">
        <f t="shared" si="0"/>
        <v>0</v>
      </c>
    </row>
    <row r="16" spans="1:12" ht="24.95" customHeight="1" thickBot="1" x14ac:dyDescent="0.25">
      <c r="A16" s="54" t="s">
        <v>12</v>
      </c>
      <c r="B16" s="83">
        <f t="shared" ref="B16:G16" si="6">SUM(B8:B15)</f>
        <v>0</v>
      </c>
      <c r="C16" s="80">
        <f t="shared" si="6"/>
        <v>0</v>
      </c>
      <c r="D16" s="80">
        <f t="shared" si="6"/>
        <v>0</v>
      </c>
      <c r="E16" s="80">
        <f t="shared" si="6"/>
        <v>0</v>
      </c>
      <c r="F16" s="80">
        <f t="shared" si="6"/>
        <v>0</v>
      </c>
      <c r="G16" s="80">
        <f t="shared" si="6"/>
        <v>0</v>
      </c>
      <c r="H16" s="81">
        <f t="shared" si="3"/>
        <v>0</v>
      </c>
      <c r="I16" s="84">
        <f t="shared" si="4"/>
        <v>0</v>
      </c>
    </row>
    <row r="17" spans="1:7" ht="24.95" customHeight="1" x14ac:dyDescent="0.2"/>
    <row r="18" spans="1:7" ht="24.95" customHeight="1" x14ac:dyDescent="0.2"/>
    <row r="19" spans="1:7" ht="24.95" customHeight="1" x14ac:dyDescent="0.2"/>
    <row r="20" spans="1:7" ht="15" customHeight="1" x14ac:dyDescent="0.2">
      <c r="A20" s="53" t="s">
        <v>44</v>
      </c>
      <c r="B20" s="149"/>
      <c r="C20" s="149"/>
      <c r="E20" s="53" t="s">
        <v>44</v>
      </c>
      <c r="F20" s="149"/>
      <c r="G20" s="149"/>
    </row>
    <row r="21" spans="1:7" ht="15" customHeight="1" x14ac:dyDescent="0.2">
      <c r="A21" s="53" t="s">
        <v>41</v>
      </c>
      <c r="B21" s="149"/>
      <c r="C21" s="149"/>
      <c r="E21" s="53" t="s">
        <v>41</v>
      </c>
      <c r="F21" s="149"/>
      <c r="G21" s="149"/>
    </row>
    <row r="22" spans="1:7" ht="15" customHeight="1" x14ac:dyDescent="0.2">
      <c r="A22" s="53" t="s">
        <v>42</v>
      </c>
      <c r="B22" s="149"/>
      <c r="C22" s="149"/>
      <c r="E22" s="53" t="s">
        <v>42</v>
      </c>
      <c r="F22" s="149"/>
      <c r="G22" s="149"/>
    </row>
    <row r="23" spans="1:7" ht="15" customHeight="1" x14ac:dyDescent="0.2">
      <c r="A23" s="53" t="s">
        <v>43</v>
      </c>
      <c r="B23" s="149"/>
      <c r="C23" s="149"/>
      <c r="E23" s="53" t="s">
        <v>43</v>
      </c>
      <c r="F23" s="149"/>
      <c r="G23" s="149"/>
    </row>
    <row r="24" spans="1:7" ht="24.95" customHeight="1" x14ac:dyDescent="0.2"/>
    <row r="25" spans="1:7" ht="24.95" customHeight="1" x14ac:dyDescent="0.2"/>
    <row r="26" spans="1:7" ht="24.95" customHeight="1" x14ac:dyDescent="0.2"/>
  </sheetData>
  <sheetProtection password="CD91" sheet="1" objects="1" scenarios="1"/>
  <mergeCells count="15">
    <mergeCell ref="B23:C23"/>
    <mergeCell ref="F20:G20"/>
    <mergeCell ref="F21:G21"/>
    <mergeCell ref="F22:G22"/>
    <mergeCell ref="F23:G23"/>
    <mergeCell ref="B20:C20"/>
    <mergeCell ref="E2:H2"/>
    <mergeCell ref="E3:H3"/>
    <mergeCell ref="E4:H4"/>
    <mergeCell ref="B21:C21"/>
    <mergeCell ref="B22:C22"/>
    <mergeCell ref="B6:C6"/>
    <mergeCell ref="D6:E6"/>
    <mergeCell ref="F6:G6"/>
    <mergeCell ref="H6:I6"/>
  </mergeCells>
  <conditionalFormatting sqref="D8">
    <cfRule type="expression" dxfId="10" priority="9">
      <formula>K8=1</formula>
    </cfRule>
  </conditionalFormatting>
  <conditionalFormatting sqref="E8">
    <cfRule type="expression" dxfId="9" priority="7">
      <formula>L8=1</formula>
    </cfRule>
  </conditionalFormatting>
  <conditionalFormatting sqref="D9:D15">
    <cfRule type="expression" dxfId="8" priority="5">
      <formula>K9=1</formula>
    </cfRule>
  </conditionalFormatting>
  <conditionalFormatting sqref="E9:E15">
    <cfRule type="expression" dxfId="7" priority="4">
      <formula>L9=1</formula>
    </cfRule>
  </conditionalFormatting>
  <conditionalFormatting sqref="E2">
    <cfRule type="cellIs" dxfId="6" priority="3" operator="equal">
      <formula>"zadajte výšku žiadaného príspevku zo žlto označených buniek"</formula>
    </cfRule>
  </conditionalFormatting>
  <conditionalFormatting sqref="E3">
    <cfRule type="cellIs" dxfId="5" priority="2" operator="equal">
      <formula>"výška žiadaného príspevku v menej rozvinutých regiónoch presahuje 70%"</formula>
    </cfRule>
  </conditionalFormatting>
  <conditionalFormatting sqref="E4">
    <cfRule type="cellIs" dxfId="4" priority="1" operator="equal">
      <formula>"výška žiadaného príspevku v ostatných regiónoch presahuje 70%"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</vt:i4>
      </vt:variant>
    </vt:vector>
  </HeadingPairs>
  <TitlesOfParts>
    <vt:vector size="12" baseType="lpstr"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ŽoNFP</vt:lpstr>
      <vt:lpstr>obstaranie_pozemkov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2015-08-31T05:04:49Z</cp:lastPrinted>
  <dcterms:created xsi:type="dcterms:W3CDTF">2015-04-10T04:36:35Z</dcterms:created>
  <dcterms:modified xsi:type="dcterms:W3CDTF">2015-09-14T06:45:03Z</dcterms:modified>
</cp:coreProperties>
</file>