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katarina.sulokova\Desktop\final\"/>
    </mc:Choice>
  </mc:AlternateContent>
  <xr:revisionPtr revIDLastSave="0" documentId="8_{A7007D47-912C-4E2A-AF1F-3FB61133229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Výpočet škody za zvieratá" sheetId="3" r:id="rId1"/>
    <sheet name="Čistenie a dezinfekcia" sheetId="4" r:id="rId2"/>
    <sheet name="Manipulácia a likvidácia krmiva" sheetId="1" r:id="rId3"/>
    <sheet name="Hárok2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8" i="3" l="1"/>
  <c r="C99" i="3"/>
  <c r="C100" i="3"/>
  <c r="C101" i="3"/>
  <c r="C102" i="3"/>
  <c r="C103" i="3"/>
  <c r="C104" i="3"/>
  <c r="C97" i="3"/>
  <c r="C6" i="4"/>
  <c r="C7" i="4"/>
  <c r="C8" i="4"/>
  <c r="D98" i="3" l="1"/>
  <c r="D99" i="3"/>
  <c r="D100" i="3"/>
  <c r="D101" i="3"/>
  <c r="D102" i="3"/>
  <c r="D103" i="3"/>
  <c r="D97" i="3"/>
  <c r="C200" i="3"/>
  <c r="D199" i="3"/>
  <c r="D198" i="3"/>
  <c r="D197" i="3"/>
  <c r="D196" i="3"/>
  <c r="D195" i="3"/>
  <c r="D194" i="3"/>
  <c r="D193" i="3"/>
  <c r="D192" i="3"/>
  <c r="C187" i="3"/>
  <c r="D186" i="3"/>
  <c r="D185" i="3"/>
  <c r="D184" i="3"/>
  <c r="D183" i="3"/>
  <c r="D182" i="3"/>
  <c r="D181" i="3"/>
  <c r="D180" i="3"/>
  <c r="D179" i="3"/>
  <c r="D187" i="3" s="1"/>
  <c r="C174" i="3"/>
  <c r="D173" i="3"/>
  <c r="D172" i="3"/>
  <c r="D171" i="3"/>
  <c r="D170" i="3"/>
  <c r="D169" i="3"/>
  <c r="D168" i="3"/>
  <c r="D167" i="3"/>
  <c r="D166" i="3"/>
  <c r="D174" i="3" s="1"/>
  <c r="C161" i="3"/>
  <c r="D160" i="3"/>
  <c r="D159" i="3"/>
  <c r="D158" i="3"/>
  <c r="D157" i="3"/>
  <c r="D156" i="3"/>
  <c r="D155" i="3"/>
  <c r="D154" i="3"/>
  <c r="D153" i="3"/>
  <c r="D161" i="3" s="1"/>
  <c r="C148" i="3"/>
  <c r="D147" i="3"/>
  <c r="D146" i="3"/>
  <c r="D145" i="3"/>
  <c r="D144" i="3"/>
  <c r="D143" i="3"/>
  <c r="D142" i="3"/>
  <c r="D141" i="3"/>
  <c r="D140" i="3"/>
  <c r="D148" i="3" s="1"/>
  <c r="C135" i="3"/>
  <c r="D134" i="3"/>
  <c r="D133" i="3"/>
  <c r="D132" i="3"/>
  <c r="D131" i="3"/>
  <c r="D130" i="3"/>
  <c r="D129" i="3"/>
  <c r="D128" i="3"/>
  <c r="D127" i="3"/>
  <c r="D135" i="3" s="1"/>
  <c r="D121" i="3"/>
  <c r="D120" i="3"/>
  <c r="D119" i="3"/>
  <c r="D118" i="3"/>
  <c r="D117" i="3"/>
  <c r="D116" i="3"/>
  <c r="D115" i="3"/>
  <c r="D114" i="3"/>
  <c r="D104" i="3"/>
  <c r="C93" i="3"/>
  <c r="D92" i="3"/>
  <c r="D91" i="3"/>
  <c r="D90" i="3"/>
  <c r="D89" i="3"/>
  <c r="D88" i="3"/>
  <c r="D87" i="3"/>
  <c r="D86" i="3"/>
  <c r="D85" i="3"/>
  <c r="C80" i="3"/>
  <c r="D79" i="3"/>
  <c r="D78" i="3"/>
  <c r="D77" i="3"/>
  <c r="D76" i="3"/>
  <c r="D75" i="3"/>
  <c r="D74" i="3"/>
  <c r="D73" i="3"/>
  <c r="D72" i="3"/>
  <c r="C67" i="3"/>
  <c r="D66" i="3"/>
  <c r="D65" i="3"/>
  <c r="D64" i="3"/>
  <c r="D63" i="3"/>
  <c r="D62" i="3"/>
  <c r="D61" i="3"/>
  <c r="D60" i="3"/>
  <c r="D59" i="3"/>
  <c r="C54" i="3"/>
  <c r="D53" i="3"/>
  <c r="D52" i="3"/>
  <c r="D51" i="3"/>
  <c r="D50" i="3"/>
  <c r="D49" i="3"/>
  <c r="D48" i="3"/>
  <c r="D47" i="3"/>
  <c r="D46" i="3"/>
  <c r="C41" i="3"/>
  <c r="D40" i="3"/>
  <c r="D39" i="3"/>
  <c r="D38" i="3"/>
  <c r="D37" i="3"/>
  <c r="D36" i="3"/>
  <c r="D35" i="3"/>
  <c r="D34" i="3"/>
  <c r="D33" i="3"/>
  <c r="C28" i="3"/>
  <c r="D27" i="3"/>
  <c r="D26" i="3"/>
  <c r="D25" i="3"/>
  <c r="D24" i="3"/>
  <c r="D23" i="3"/>
  <c r="D22" i="3"/>
  <c r="D21" i="3"/>
  <c r="D20" i="3"/>
  <c r="D11" i="3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122" i="3"/>
  <c r="C15" i="3"/>
  <c r="D14" i="3"/>
  <c r="D13" i="3"/>
  <c r="D12" i="3"/>
  <c r="D10" i="3"/>
  <c r="D9" i="3"/>
  <c r="D8" i="3"/>
  <c r="D7" i="3"/>
  <c r="D200" i="3" l="1"/>
  <c r="C105" i="3"/>
  <c r="B203" i="3" s="1"/>
  <c r="D28" i="3"/>
  <c r="D54" i="3"/>
  <c r="D80" i="3"/>
  <c r="D105" i="3"/>
  <c r="D41" i="3"/>
  <c r="D67" i="3"/>
  <c r="D93" i="3"/>
  <c r="D15" i="3"/>
  <c r="D122" i="3"/>
  <c r="D27" i="1" l="1"/>
  <c r="D5" i="1"/>
  <c r="H5" i="1" s="1"/>
  <c r="D6" i="1"/>
  <c r="H6" i="1" s="1"/>
  <c r="D7" i="1"/>
  <c r="D8" i="1"/>
  <c r="H8" i="1" s="1"/>
  <c r="D9" i="1"/>
  <c r="D11" i="1"/>
  <c r="D12" i="1"/>
  <c r="H12" i="1" s="1"/>
  <c r="D13" i="1"/>
  <c r="H13" i="1" s="1"/>
  <c r="D14" i="1"/>
  <c r="H14" i="1" s="1"/>
  <c r="D15" i="1"/>
  <c r="D16" i="1"/>
  <c r="D17" i="1"/>
  <c r="D18" i="1"/>
  <c r="D19" i="1"/>
  <c r="D20" i="1"/>
  <c r="D21" i="1"/>
  <c r="D22" i="1"/>
  <c r="D23" i="1"/>
  <c r="D24" i="1"/>
  <c r="D25" i="1"/>
  <c r="D26" i="1"/>
  <c r="D28" i="1"/>
  <c r="D29" i="1"/>
  <c r="D30" i="1"/>
  <c r="H30" i="1" s="1"/>
  <c r="D31" i="1"/>
  <c r="H31" i="1" s="1"/>
  <c r="D32" i="1"/>
  <c r="H32" i="1" s="1"/>
  <c r="D33" i="1"/>
  <c r="D34" i="1"/>
  <c r="D35" i="1"/>
  <c r="D36" i="1"/>
  <c r="H36" i="1" s="1"/>
  <c r="D37" i="1"/>
  <c r="H37" i="1" s="1"/>
  <c r="D38" i="1"/>
  <c r="H38" i="1" s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D4" i="1"/>
  <c r="E4" i="1"/>
  <c r="H9" i="1"/>
  <c r="H10" i="1"/>
  <c r="H15" i="1"/>
  <c r="H16" i="1"/>
  <c r="H27" i="1"/>
  <c r="H28" i="1"/>
  <c r="H29" i="1"/>
  <c r="H33" i="1"/>
  <c r="H34" i="1"/>
  <c r="H35" i="1"/>
  <c r="G5" i="1" a="1"/>
  <c r="G5" i="1" s="1"/>
  <c r="G6" i="1" a="1"/>
  <c r="G6" i="1" s="1"/>
  <c r="G7" i="1" a="1"/>
  <c r="G7" i="1"/>
  <c r="G8" i="1" a="1"/>
  <c r="G8" i="1" s="1"/>
  <c r="G9" i="1" a="1"/>
  <c r="G9" i="1" s="1"/>
  <c r="G10" i="1" a="1"/>
  <c r="G10" i="1"/>
  <c r="G11" i="1" a="1"/>
  <c r="G11" i="1" s="1"/>
  <c r="H11" i="1" s="1"/>
  <c r="G12" i="1" a="1"/>
  <c r="G12" i="1" s="1"/>
  <c r="G13" i="1" a="1"/>
  <c r="G13" i="1"/>
  <c r="G14" i="1" a="1"/>
  <c r="G14" i="1" s="1"/>
  <c r="G15" i="1" a="1"/>
  <c r="G15" i="1" s="1"/>
  <c r="G16" i="1" a="1"/>
  <c r="G16" i="1"/>
  <c r="G17" i="1" a="1"/>
  <c r="G17" i="1" s="1"/>
  <c r="G18" i="1" a="1"/>
  <c r="G18" i="1" s="1"/>
  <c r="G19" i="1" a="1"/>
  <c r="G19" i="1" s="1"/>
  <c r="G20" i="1" a="1"/>
  <c r="G20" i="1" s="1"/>
  <c r="G21" i="1" a="1"/>
  <c r="G21" i="1" s="1"/>
  <c r="G22" i="1" a="1"/>
  <c r="G22" i="1" s="1"/>
  <c r="G23" i="1" a="1"/>
  <c r="G23" i="1" s="1"/>
  <c r="G24" i="1" a="1"/>
  <c r="G24" i="1" s="1"/>
  <c r="G25" i="1" a="1"/>
  <c r="G25" i="1" s="1"/>
  <c r="G26" i="1" a="1"/>
  <c r="G26" i="1" s="1"/>
  <c r="G27" i="1" a="1"/>
  <c r="G27" i="1" s="1"/>
  <c r="G28" i="1" a="1"/>
  <c r="G28" i="1"/>
  <c r="G29" i="1" a="1"/>
  <c r="G29" i="1" s="1"/>
  <c r="G30" i="1" a="1"/>
  <c r="G30" i="1" s="1"/>
  <c r="G31" i="1" a="1"/>
  <c r="G31" i="1"/>
  <c r="G32" i="1" a="1"/>
  <c r="G32" i="1" s="1"/>
  <c r="G33" i="1" a="1"/>
  <c r="G33" i="1" s="1"/>
  <c r="G34" i="1" a="1"/>
  <c r="G34" i="1"/>
  <c r="G35" i="1" a="1"/>
  <c r="G35" i="1" s="1"/>
  <c r="G36" i="1" a="1"/>
  <c r="G36" i="1" s="1"/>
  <c r="G37" i="1" a="1"/>
  <c r="G37" i="1" s="1"/>
  <c r="G38" i="1" a="1"/>
  <c r="G38" i="1" s="1"/>
  <c r="G4" i="1" a="1"/>
  <c r="G4" i="1" s="1"/>
  <c r="H26" i="1" l="1"/>
  <c r="H21" i="1"/>
  <c r="H25" i="1"/>
  <c r="H24" i="1"/>
  <c r="H23" i="1"/>
  <c r="H22" i="1"/>
  <c r="H20" i="1"/>
  <c r="H19" i="1"/>
  <c r="H18" i="1"/>
  <c r="H17" i="1"/>
  <c r="H7" i="1"/>
  <c r="H4" i="1"/>
  <c r="H39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<sst xmlns="http://schemas.openxmlformats.org/spreadsheetml/2006/main" count="302" uniqueCount="70">
  <si>
    <t>Položka</t>
  </si>
  <si>
    <t>Cena (€/t)</t>
  </si>
  <si>
    <t>Množstvo(t)</t>
  </si>
  <si>
    <t>Náklady na manipuláciu (t)</t>
  </si>
  <si>
    <t>Spôsob likvidácie</t>
  </si>
  <si>
    <t>Náklady na likvidáciu</t>
  </si>
  <si>
    <t>Cena za položku celkom (€)</t>
  </si>
  <si>
    <t>Spolu (€)</t>
  </si>
  <si>
    <t>Likvidácia repkového šrotu (REŠ)</t>
  </si>
  <si>
    <t xml:space="preserve">Likvidácia krmnej soli </t>
  </si>
  <si>
    <t>Likvidácia kusovej soli - zlomková, kŕmna sol kamenná</t>
  </si>
  <si>
    <t>Likvidácia krmného vápenca</t>
  </si>
  <si>
    <t>Likvidácia melasy</t>
  </si>
  <si>
    <t>Likvidácia TKŠ (TKS ČOT, KALIBER STARTER, START EXATA GR)</t>
  </si>
  <si>
    <t>Likvidácia ostatných aditív (HYDROGENUHLICITAN SODNY, RINDAVITAL CALCIVIT)</t>
  </si>
  <si>
    <t>Likvidácia DDGS</t>
  </si>
  <si>
    <t>Likvidácia sóje HiPro (SOJOVY EXTR. SROT HIPRO)</t>
  </si>
  <si>
    <t>Likvidácia sóje chránenej (AMINOPLUS, SOYPREME)</t>
  </si>
  <si>
    <t>Likvidácia vlhkej kukurice (napr. CCM, atď)</t>
  </si>
  <si>
    <t>Likvidácia obilnin (jačmeň, pšenica oz)</t>
  </si>
  <si>
    <t>Likvidácia zrnovej kukurice</t>
  </si>
  <si>
    <t>Likvidácia slamy krmnej</t>
  </si>
  <si>
    <t>Likvidácia sena z pasienkov balíkované (SENO Z LUCERKY)</t>
  </si>
  <si>
    <t>Likvidácia cukrovarníckych rezkov (REZKY VO VAKU)</t>
  </si>
  <si>
    <t>Likvidácia slamy stelivovej</t>
  </si>
  <si>
    <t>Likvidácia slamy balíkovanej</t>
  </si>
  <si>
    <t>Likvidácia slamených pelet</t>
  </si>
  <si>
    <t>Likvidácia ražnej senáže (SILAZ Z RAZE)</t>
  </si>
  <si>
    <t>Likvidácia lucernovej senáže (SILAZ Z LUCERKY)</t>
  </si>
  <si>
    <t xml:space="preserve">Likvidácia kukuričnej siláže </t>
  </si>
  <si>
    <t>Likvidácia benzoanu sodného (potr. granul.)</t>
  </si>
  <si>
    <t>Likvidácia síranu horečnatého - bezvodý</t>
  </si>
  <si>
    <t>Likvidácia oxidu horečnatého (napr. phix-Up, atď)</t>
  </si>
  <si>
    <t>Likvidácia premixov (PRIMASAN,NATUPIG M100)</t>
  </si>
  <si>
    <t>Likvidácia - stabilizátor bachorovej fermentácie  (Mipro Pren 400, Prestabil, atď)</t>
  </si>
  <si>
    <t>Likvidácia - Profesionálne minerálne krmivo pre dojnice s veľmi vysokou úžitkovosťou (Mipro RB 600, Profisan, atď)</t>
  </si>
  <si>
    <t>Likvidácia - Profesionálne minerálne krmivo (Camisan, atď)</t>
  </si>
  <si>
    <t>Likvidácia - komplex vitamínov a špeciálnych látok, ktoré stimulujú reprodukciu (Fertisan- Kuh, atď)</t>
  </si>
  <si>
    <t>Likvidácia - kryštálové droždie pre zlepšenie prostredia bachora pre optim. využitie živín (Kristalhefe)</t>
  </si>
  <si>
    <t>Likvidácia viazačov mykotoxínov (napr. Toxo XL, Mycosan, atď)</t>
  </si>
  <si>
    <t>Likvidácia chráneného tuku (napr. SAPUN, Stearolac, DEXTROFAT SC atď)</t>
  </si>
  <si>
    <t>Likvidácia mliečnej nahrážky (Tekromilk, MILKVIT PLUS, sušené mlieko, SANOLAC ROT atď)</t>
  </si>
  <si>
    <t>Likvidácia Energetického napoja po otelení - aftercalving (Milk Kuhtrank,PROPYDUARD atď)</t>
  </si>
  <si>
    <t>Maštaľný hnoj</t>
  </si>
  <si>
    <t>Spálenie</t>
  </si>
  <si>
    <r>
      <t xml:space="preserve">Príloha č. 4 - Tabuľková časť: </t>
    </r>
    <r>
      <rPr>
        <b/>
        <u/>
        <sz val="11"/>
        <color theme="1"/>
        <rFont val="Calibri"/>
        <family val="2"/>
        <charset val="238"/>
        <scheme val="minor"/>
      </rPr>
      <t>Celková cena za zlikvidovanie krmív vrátane manipulácie a likvidácie</t>
    </r>
    <r>
      <rPr>
        <sz val="11"/>
        <color theme="1"/>
        <rFont val="Calibri"/>
        <family val="2"/>
        <scheme val="minor"/>
      </rPr>
      <t>= (</t>
    </r>
    <r>
      <rPr>
        <sz val="11"/>
        <color rgb="FFFF0000"/>
        <rFont val="Calibri"/>
        <family val="2"/>
        <charset val="238"/>
        <scheme val="minor"/>
      </rPr>
      <t>cena z cenníka zlikvidovaných krmív</t>
    </r>
    <r>
      <rPr>
        <sz val="11"/>
        <color theme="1"/>
        <rFont val="Calibri"/>
        <family val="2"/>
        <scheme val="minor"/>
      </rPr>
      <t>+</t>
    </r>
    <r>
      <rPr>
        <sz val="11"/>
        <color rgb="FF7030A0"/>
        <rFont val="Calibri"/>
        <family val="2"/>
        <charset val="238"/>
        <scheme val="minor"/>
      </rPr>
      <t>náklady na manipuláciu</t>
    </r>
    <r>
      <rPr>
        <sz val="11"/>
        <color theme="1"/>
        <rFont val="Calibri"/>
        <family val="2"/>
        <scheme val="minor"/>
      </rPr>
      <t>+</t>
    </r>
    <r>
      <rPr>
        <sz val="11"/>
        <color theme="4" tint="-0.249977111117893"/>
        <rFont val="Calibri"/>
        <family val="2"/>
        <charset val="238"/>
        <scheme val="minor"/>
      </rPr>
      <t>náklady na likvidáciu(maštaľný hnoj alebo spálenie)</t>
    </r>
    <r>
      <rPr>
        <sz val="11"/>
        <color theme="1"/>
        <rFont val="Calibri"/>
        <family val="2"/>
        <scheme val="minor"/>
      </rPr>
      <t>)*množstvo</t>
    </r>
  </si>
  <si>
    <t>Počet HD na všetkých farmách žiadateľa</t>
  </si>
  <si>
    <t>Kód farmy</t>
  </si>
  <si>
    <t>Kategória</t>
  </si>
  <si>
    <t xml:space="preserve">Suma </t>
  </si>
  <si>
    <t>Počet zvierat na farme žiadateľa</t>
  </si>
  <si>
    <t>Suma</t>
  </si>
  <si>
    <t>Býk 1-2 roky</t>
  </si>
  <si>
    <t>Býk nad 2 roky</t>
  </si>
  <si>
    <t>Vysokoteľná jalovica</t>
  </si>
  <si>
    <t>Celkom</t>
  </si>
  <si>
    <t>Počet HD na všetkých farmách žiadateľa CELKOM</t>
  </si>
  <si>
    <t xml:space="preserve">Počet uhynutého HD </t>
  </si>
  <si>
    <t>Počet úhyn</t>
  </si>
  <si>
    <t xml:space="preserve">Percento straty príslušného potenciálu </t>
  </si>
  <si>
    <t>Dátum vykonania</t>
  </si>
  <si>
    <t>Výmera čistenia/dezinfekcie</t>
  </si>
  <si>
    <t>Spolu</t>
  </si>
  <si>
    <r>
      <t>Jednotkový náklad na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</si>
  <si>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Jalovica 1 rok a viac</t>
  </si>
  <si>
    <t>Krava- prvôstka</t>
  </si>
  <si>
    <t>Krava- staršia</t>
  </si>
  <si>
    <t xml:space="preserve">Teľa - jalovička </t>
  </si>
  <si>
    <t xml:space="preserve">Teľa - býček </t>
  </si>
  <si>
    <t>Teľa - býček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</si>
</sst>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2" borderId="0" xfId="0" applyFill="1"/>
    <xf numFmtId="0" fontId="3" fillId="0" borderId="1" xfId="0" applyFont="1" applyBorder="1" applyAlignment="1"/>
    <xf numFmtId="3" fontId="3" fillId="0" borderId="1" xfId="0" applyNumberFormat="1" applyFont="1" applyBorder="1" applyAlignment="1"/>
    <xf numFmtId="164" fontId="3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Protection="1">
      <protection hidden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Protection="1">
      <protection locked="0" hidden="1"/>
    </xf>
    <xf numFmtId="0" fontId="0" fillId="0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7" fillId="3" borderId="0" xfId="0" applyFont="1" applyFill="1" applyAlignment="1">
      <alignment vertical="center"/>
    </xf>
    <xf numFmtId="0" fontId="0" fillId="3" borderId="0" xfId="0" applyFill="1"/>
    <xf numFmtId="0" fontId="3" fillId="5" borderId="0" xfId="0" applyFont="1" applyFill="1"/>
    <xf numFmtId="0" fontId="3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9" fillId="0" borderId="0" xfId="0" applyFont="1" applyAlignment="1">
      <alignment horizontal="justify" vertical="center"/>
    </xf>
    <xf numFmtId="3" fontId="9" fillId="0" borderId="0" xfId="0" applyNumberFormat="1" applyFont="1" applyAlignment="1">
      <alignment horizontal="right" vertical="center"/>
    </xf>
    <xf numFmtId="3" fontId="0" fillId="0" borderId="0" xfId="0" applyNumberFormat="1"/>
    <xf numFmtId="0" fontId="8" fillId="6" borderId="0" xfId="0" applyFont="1" applyFill="1" applyAlignment="1">
      <alignment horizontal="justify" vertical="center"/>
    </xf>
    <xf numFmtId="0" fontId="0" fillId="6" borderId="0" xfId="0" applyFill="1"/>
    <xf numFmtId="3" fontId="3" fillId="6" borderId="0" xfId="0" applyNumberFormat="1" applyFont="1" applyFill="1"/>
    <xf numFmtId="0" fontId="0" fillId="3" borderId="0" xfId="0" applyFill="1" applyAlignment="1">
      <alignment vertical="center"/>
    </xf>
    <xf numFmtId="9" fontId="3" fillId="7" borderId="0" xfId="0" applyNumberFormat="1" applyFont="1" applyFill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8" borderId="0" xfId="0" applyFont="1" applyFill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0" fillId="0" borderId="6" xfId="0" applyNumberFormat="1" applyBorder="1"/>
    <xf numFmtId="4" fontId="0" fillId="0" borderId="8" xfId="0" applyNumberFormat="1" applyBorder="1"/>
    <xf numFmtId="14" fontId="0" fillId="0" borderId="0" xfId="0" applyNumberFormat="1"/>
    <xf numFmtId="4" fontId="0" fillId="0" borderId="0" xfId="0" applyNumberFormat="1"/>
    <xf numFmtId="0" fontId="3" fillId="0" borderId="0" xfId="0" applyFont="1" applyFill="1"/>
    <xf numFmtId="0" fontId="0" fillId="0" borderId="0" xfId="0" applyFill="1"/>
    <xf numFmtId="0" fontId="3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justify" vertical="center"/>
    </xf>
    <xf numFmtId="3" fontId="9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3" fontId="0" fillId="0" borderId="0" xfId="0" applyNumberFormat="1" applyFill="1"/>
    <xf numFmtId="3" fontId="3" fillId="0" borderId="0" xfId="0" applyNumberFormat="1" applyFont="1" applyFill="1"/>
    <xf numFmtId="0" fontId="9" fillId="0" borderId="0" xfId="0" applyFont="1" applyAlignment="1" applyProtection="1">
      <alignment horizontal="justify" vertical="center"/>
      <protection hidden="1"/>
    </xf>
    <xf numFmtId="0" fontId="0" fillId="2" borderId="0" xfId="0" applyFill="1" applyProtection="1">
      <protection locked="0" hidden="1"/>
    </xf>
    <xf numFmtId="0" fontId="0" fillId="2" borderId="0" xfId="0" applyFill="1" applyAlignment="1" applyProtection="1">
      <alignment vertical="center"/>
      <protection locked="0" hidden="1"/>
    </xf>
    <xf numFmtId="0" fontId="0" fillId="0" borderId="0" xfId="0" applyProtection="1">
      <protection hidden="1"/>
    </xf>
    <xf numFmtId="14" fontId="0" fillId="0" borderId="5" xfId="0" applyNumberFormat="1" applyBorder="1" applyProtection="1">
      <protection locked="0" hidden="1"/>
    </xf>
    <xf numFmtId="4" fontId="0" fillId="0" borderId="1" xfId="0" applyNumberFormat="1" applyBorder="1" applyProtection="1">
      <protection locked="0" hidden="1"/>
    </xf>
    <xf numFmtId="14" fontId="0" fillId="0" borderId="7" xfId="0" applyNumberFormat="1" applyBorder="1" applyProtection="1">
      <protection locked="0" hidden="1"/>
    </xf>
    <xf numFmtId="4" fontId="0" fillId="0" borderId="2" xfId="0" applyNumberFormat="1" applyBorder="1" applyProtection="1">
      <protection locked="0" hidden="1"/>
    </xf>
    <xf numFmtId="0" fontId="0" fillId="0" borderId="0" xfId="0" applyProtection="1">
      <protection locked="0"/>
    </xf>
    <xf numFmtId="0" fontId="7" fillId="3" borderId="0" xfId="0" applyFont="1" applyFill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6">
    <dxf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numFmt numFmtId="19" formatCode="d/m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B29CFE-372B-4DF5-8C50-5E25011E8C9E}" name="Tabuľka1" displayName="Tabuľka1" ref="A5:C105" totalsRowShown="0" headerRowBorderDxfId="5" tableBorderDxfId="4" totalsRowBorderDxfId="3">
  <autoFilter ref="A5:C105" xr:uid="{18B29CFE-372B-4DF5-8C50-5E25011E8C9E}"/>
  <tableColumns count="3">
    <tableColumn id="1" xr3:uid="{82820B6C-20FD-411A-B231-A56EEE1E29FD}" name="Dátum vykonania" dataDxfId="2"/>
    <tableColumn id="2" xr3:uid="{C29DE473-2AFD-4ECF-A270-5E95C400B565}" name="Výmera čistenia/dezinfekcie" dataDxfId="1"/>
    <tableColumn id="3" xr3:uid="{1D4D054F-FC3A-4A23-AC07-82F425FEBCB3}" name="Spolu" dataDxfId="0">
      <calculatedColumnFormula>IF(OR(A6="",B6=""),"",B6*$C$2)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E2EC-93D1-41C0-A930-03E9BC50DB51}">
  <dimension ref="A2:F207"/>
  <sheetViews>
    <sheetView tabSelected="1" topLeftCell="A61" zoomScale="89" zoomScaleNormal="89" workbookViewId="0">
      <selection activeCell="A197" sqref="A197"/>
    </sheetView>
  </sheetViews>
  <sheetFormatPr defaultRowHeight="15" x14ac:dyDescent="0.25"/>
  <cols>
    <col min="1" max="1" width="41.140625" bestFit="1" customWidth="1"/>
    <col min="2" max="2" width="13" customWidth="1"/>
    <col min="3" max="3" width="30" bestFit="1" customWidth="1"/>
    <col min="4" max="4" width="14.7109375" customWidth="1"/>
    <col min="5" max="5" width="11.7109375" customWidth="1"/>
    <col min="6" max="6" width="11.5703125" customWidth="1"/>
  </cols>
  <sheetData>
    <row r="2" spans="1:6" ht="18.75" x14ac:dyDescent="0.25">
      <c r="A2" s="60" t="s">
        <v>46</v>
      </c>
      <c r="B2" s="60"/>
      <c r="C2" s="20"/>
      <c r="D2" s="20"/>
    </row>
    <row r="3" spans="1:6" x14ac:dyDescent="0.25">
      <c r="A3" s="6"/>
    </row>
    <row r="4" spans="1:6" x14ac:dyDescent="0.25">
      <c r="A4" s="21" t="s">
        <v>47</v>
      </c>
      <c r="B4" s="52"/>
    </row>
    <row r="6" spans="1:6" x14ac:dyDescent="0.25">
      <c r="A6" s="22" t="s">
        <v>48</v>
      </c>
      <c r="B6" s="23" t="s">
        <v>49</v>
      </c>
      <c r="C6" s="22" t="s">
        <v>50</v>
      </c>
      <c r="D6" s="24" t="s">
        <v>51</v>
      </c>
    </row>
    <row r="7" spans="1:6" x14ac:dyDescent="0.25">
      <c r="A7" s="25" t="s">
        <v>52</v>
      </c>
      <c r="B7" s="26">
        <v>1375</v>
      </c>
      <c r="C7" s="53"/>
      <c r="D7" s="27">
        <f>IFERROR(B7*C7,0)</f>
        <v>0</v>
      </c>
    </row>
    <row r="8" spans="1:6" x14ac:dyDescent="0.25">
      <c r="A8" s="25" t="s">
        <v>53</v>
      </c>
      <c r="B8" s="26">
        <v>1872</v>
      </c>
      <c r="C8" s="53"/>
      <c r="D8" s="27">
        <f t="shared" ref="D8:D14" si="0">IFERROR(B8*C8,0)</f>
        <v>0</v>
      </c>
    </row>
    <row r="9" spans="1:6" x14ac:dyDescent="0.25">
      <c r="A9" s="25" t="s">
        <v>64</v>
      </c>
      <c r="B9" s="26">
        <v>1559</v>
      </c>
      <c r="C9" s="53"/>
      <c r="D9" s="27">
        <f t="shared" si="0"/>
        <v>0</v>
      </c>
    </row>
    <row r="10" spans="1:6" x14ac:dyDescent="0.25">
      <c r="A10" s="25" t="s">
        <v>65</v>
      </c>
      <c r="B10" s="26">
        <v>1575</v>
      </c>
      <c r="C10" s="53"/>
      <c r="D10" s="27">
        <f t="shared" si="0"/>
        <v>0</v>
      </c>
    </row>
    <row r="11" spans="1:6" x14ac:dyDescent="0.25">
      <c r="A11" s="25" t="s">
        <v>66</v>
      </c>
      <c r="B11" s="26">
        <v>2148</v>
      </c>
      <c r="C11" s="53"/>
      <c r="D11" s="27">
        <f t="shared" si="0"/>
        <v>0</v>
      </c>
    </row>
    <row r="12" spans="1:6" x14ac:dyDescent="0.25">
      <c r="A12" s="51" t="s">
        <v>67</v>
      </c>
      <c r="B12" s="26">
        <v>732</v>
      </c>
      <c r="C12" s="53"/>
      <c r="D12" s="27">
        <f t="shared" si="0"/>
        <v>0</v>
      </c>
    </row>
    <row r="13" spans="1:6" x14ac:dyDescent="0.25">
      <c r="A13" s="25" t="s">
        <v>68</v>
      </c>
      <c r="B13" s="26">
        <v>512</v>
      </c>
      <c r="C13" s="53"/>
      <c r="D13" s="27">
        <f t="shared" si="0"/>
        <v>0</v>
      </c>
      <c r="F13" s="54"/>
    </row>
    <row r="14" spans="1:6" x14ac:dyDescent="0.25">
      <c r="A14" s="25" t="s">
        <v>54</v>
      </c>
      <c r="B14" s="26">
        <v>1845</v>
      </c>
      <c r="C14" s="53"/>
      <c r="D14" s="27">
        <f t="shared" si="0"/>
        <v>0</v>
      </c>
    </row>
    <row r="15" spans="1:6" x14ac:dyDescent="0.25">
      <c r="A15" s="28" t="s">
        <v>55</v>
      </c>
      <c r="B15" s="29"/>
      <c r="C15" s="30">
        <f>SUM(C7:C14)</f>
        <v>0</v>
      </c>
      <c r="D15" s="30">
        <f>SUM(D7:D14)</f>
        <v>0</v>
      </c>
    </row>
    <row r="17" spans="1:4" x14ac:dyDescent="0.25">
      <c r="A17" s="21" t="s">
        <v>47</v>
      </c>
      <c r="B17" s="52"/>
    </row>
    <row r="19" spans="1:4" x14ac:dyDescent="0.25">
      <c r="A19" s="22" t="s">
        <v>48</v>
      </c>
      <c r="B19" s="23" t="s">
        <v>49</v>
      </c>
      <c r="C19" s="22" t="s">
        <v>50</v>
      </c>
      <c r="D19" s="24" t="s">
        <v>51</v>
      </c>
    </row>
    <row r="20" spans="1:4" x14ac:dyDescent="0.25">
      <c r="A20" s="25" t="s">
        <v>52</v>
      </c>
      <c r="B20" s="26">
        <v>1375</v>
      </c>
      <c r="C20" s="53"/>
      <c r="D20" s="27">
        <f>IFERROR(B20*C20,0)</f>
        <v>0</v>
      </c>
    </row>
    <row r="21" spans="1:4" x14ac:dyDescent="0.25">
      <c r="A21" s="25" t="s">
        <v>53</v>
      </c>
      <c r="B21" s="26">
        <v>1872</v>
      </c>
      <c r="C21" s="53"/>
      <c r="D21" s="27">
        <f t="shared" ref="D21:D27" si="1">IFERROR(B21*C21,0)</f>
        <v>0</v>
      </c>
    </row>
    <row r="22" spans="1:4" x14ac:dyDescent="0.25">
      <c r="A22" s="25" t="s">
        <v>64</v>
      </c>
      <c r="B22" s="26">
        <v>1559</v>
      </c>
      <c r="C22" s="53"/>
      <c r="D22" s="27">
        <f t="shared" si="1"/>
        <v>0</v>
      </c>
    </row>
    <row r="23" spans="1:4" x14ac:dyDescent="0.25">
      <c r="A23" s="25" t="s">
        <v>65</v>
      </c>
      <c r="B23" s="26">
        <v>1575</v>
      </c>
      <c r="C23" s="53"/>
      <c r="D23" s="27">
        <f t="shared" si="1"/>
        <v>0</v>
      </c>
    </row>
    <row r="24" spans="1:4" x14ac:dyDescent="0.25">
      <c r="A24" s="25" t="s">
        <v>66</v>
      </c>
      <c r="B24" s="26">
        <v>2148</v>
      </c>
      <c r="C24" s="53"/>
      <c r="D24" s="27">
        <f t="shared" si="1"/>
        <v>0</v>
      </c>
    </row>
    <row r="25" spans="1:4" x14ac:dyDescent="0.25">
      <c r="A25" s="25" t="s">
        <v>67</v>
      </c>
      <c r="B25" s="26">
        <v>732</v>
      </c>
      <c r="C25" s="53"/>
      <c r="D25" s="27">
        <f t="shared" si="1"/>
        <v>0</v>
      </c>
    </row>
    <row r="26" spans="1:4" x14ac:dyDescent="0.25">
      <c r="A26" s="25" t="s">
        <v>68</v>
      </c>
      <c r="B26" s="26">
        <v>512</v>
      </c>
      <c r="C26" s="53"/>
      <c r="D26" s="27">
        <f t="shared" si="1"/>
        <v>0</v>
      </c>
    </row>
    <row r="27" spans="1:4" x14ac:dyDescent="0.25">
      <c r="A27" s="25" t="s">
        <v>54</v>
      </c>
      <c r="B27" s="26">
        <v>1845</v>
      </c>
      <c r="C27" s="53"/>
      <c r="D27" s="27">
        <f t="shared" si="1"/>
        <v>0</v>
      </c>
    </row>
    <row r="28" spans="1:4" x14ac:dyDescent="0.25">
      <c r="A28" s="28" t="s">
        <v>55</v>
      </c>
      <c r="B28" s="29"/>
      <c r="C28" s="30">
        <f>SUM(C20:C27)</f>
        <v>0</v>
      </c>
      <c r="D28" s="30">
        <f>SUM(D20:D27)</f>
        <v>0</v>
      </c>
    </row>
    <row r="29" spans="1:4" x14ac:dyDescent="0.25">
      <c r="A29" s="41"/>
      <c r="B29" s="42"/>
      <c r="C29" s="42"/>
      <c r="D29" s="42"/>
    </row>
    <row r="30" spans="1:4" x14ac:dyDescent="0.25">
      <c r="A30" s="21" t="s">
        <v>47</v>
      </c>
      <c r="B30" s="52"/>
    </row>
    <row r="32" spans="1:4" x14ac:dyDescent="0.25">
      <c r="A32" s="22" t="s">
        <v>48</v>
      </c>
      <c r="B32" s="23" t="s">
        <v>49</v>
      </c>
      <c r="C32" s="22" t="s">
        <v>50</v>
      </c>
      <c r="D32" s="24" t="s">
        <v>51</v>
      </c>
    </row>
    <row r="33" spans="1:4" x14ac:dyDescent="0.25">
      <c r="A33" s="25" t="s">
        <v>52</v>
      </c>
      <c r="B33" s="26">
        <v>1375</v>
      </c>
      <c r="C33" s="53"/>
      <c r="D33" s="27">
        <f>IFERROR(B33*C33,0)</f>
        <v>0</v>
      </c>
    </row>
    <row r="34" spans="1:4" x14ac:dyDescent="0.25">
      <c r="A34" s="25" t="s">
        <v>53</v>
      </c>
      <c r="B34" s="26">
        <v>1872</v>
      </c>
      <c r="C34" s="53"/>
      <c r="D34" s="27">
        <f t="shared" ref="D34:D40" si="2">IFERROR(B34*C34,0)</f>
        <v>0</v>
      </c>
    </row>
    <row r="35" spans="1:4" x14ac:dyDescent="0.25">
      <c r="A35" s="25" t="s">
        <v>64</v>
      </c>
      <c r="B35" s="26">
        <v>1559</v>
      </c>
      <c r="C35" s="53"/>
      <c r="D35" s="27">
        <f t="shared" si="2"/>
        <v>0</v>
      </c>
    </row>
    <row r="36" spans="1:4" x14ac:dyDescent="0.25">
      <c r="A36" s="25" t="s">
        <v>65</v>
      </c>
      <c r="B36" s="26">
        <v>1575</v>
      </c>
      <c r="C36" s="53"/>
      <c r="D36" s="27">
        <f t="shared" si="2"/>
        <v>0</v>
      </c>
    </row>
    <row r="37" spans="1:4" x14ac:dyDescent="0.25">
      <c r="A37" s="25" t="s">
        <v>66</v>
      </c>
      <c r="B37" s="26">
        <v>2148</v>
      </c>
      <c r="C37" s="53"/>
      <c r="D37" s="27">
        <f t="shared" si="2"/>
        <v>0</v>
      </c>
    </row>
    <row r="38" spans="1:4" x14ac:dyDescent="0.25">
      <c r="A38" s="25" t="s">
        <v>67</v>
      </c>
      <c r="B38" s="26">
        <v>732</v>
      </c>
      <c r="C38" s="53"/>
      <c r="D38" s="27">
        <f t="shared" si="2"/>
        <v>0</v>
      </c>
    </row>
    <row r="39" spans="1:4" x14ac:dyDescent="0.25">
      <c r="A39" s="25" t="s">
        <v>68</v>
      </c>
      <c r="B39" s="26">
        <v>512</v>
      </c>
      <c r="C39" s="53"/>
      <c r="D39" s="27">
        <f t="shared" si="2"/>
        <v>0</v>
      </c>
    </row>
    <row r="40" spans="1:4" x14ac:dyDescent="0.25">
      <c r="A40" s="25" t="s">
        <v>54</v>
      </c>
      <c r="B40" s="26">
        <v>1845</v>
      </c>
      <c r="C40" s="53"/>
      <c r="D40" s="27">
        <f t="shared" si="2"/>
        <v>0</v>
      </c>
    </row>
    <row r="41" spans="1:4" x14ac:dyDescent="0.25">
      <c r="A41" s="28" t="s">
        <v>55</v>
      </c>
      <c r="B41" s="29"/>
      <c r="C41" s="30">
        <f>SUM(C33:C40)</f>
        <v>0</v>
      </c>
      <c r="D41" s="30">
        <f>SUM(D33:D40)</f>
        <v>0</v>
      </c>
    </row>
    <row r="42" spans="1:4" x14ac:dyDescent="0.25">
      <c r="A42" s="42"/>
      <c r="B42" s="42"/>
      <c r="C42" s="42"/>
      <c r="D42" s="42"/>
    </row>
    <row r="43" spans="1:4" x14ac:dyDescent="0.25">
      <c r="A43" s="21" t="s">
        <v>47</v>
      </c>
      <c r="B43" s="52"/>
    </row>
    <row r="45" spans="1:4" x14ac:dyDescent="0.25">
      <c r="A45" s="22" t="s">
        <v>48</v>
      </c>
      <c r="B45" s="23" t="s">
        <v>49</v>
      </c>
      <c r="C45" s="22" t="s">
        <v>50</v>
      </c>
      <c r="D45" s="24" t="s">
        <v>51</v>
      </c>
    </row>
    <row r="46" spans="1:4" x14ac:dyDescent="0.25">
      <c r="A46" s="25" t="s">
        <v>52</v>
      </c>
      <c r="B46" s="26">
        <v>1375</v>
      </c>
      <c r="C46" s="53"/>
      <c r="D46" s="27">
        <f>IFERROR(B46*C46,0)</f>
        <v>0</v>
      </c>
    </row>
    <row r="47" spans="1:4" x14ac:dyDescent="0.25">
      <c r="A47" s="25" t="s">
        <v>53</v>
      </c>
      <c r="B47" s="26">
        <v>1872</v>
      </c>
      <c r="C47" s="53"/>
      <c r="D47" s="27">
        <f t="shared" ref="D47:D53" si="3">IFERROR(B47*C47,0)</f>
        <v>0</v>
      </c>
    </row>
    <row r="48" spans="1:4" x14ac:dyDescent="0.25">
      <c r="A48" s="25" t="s">
        <v>64</v>
      </c>
      <c r="B48" s="26">
        <v>1559</v>
      </c>
      <c r="C48" s="53"/>
      <c r="D48" s="27">
        <f t="shared" si="3"/>
        <v>0</v>
      </c>
    </row>
    <row r="49" spans="1:4" x14ac:dyDescent="0.25">
      <c r="A49" s="25" t="s">
        <v>65</v>
      </c>
      <c r="B49" s="26">
        <v>1575</v>
      </c>
      <c r="C49" s="53"/>
      <c r="D49" s="27">
        <f t="shared" si="3"/>
        <v>0</v>
      </c>
    </row>
    <row r="50" spans="1:4" x14ac:dyDescent="0.25">
      <c r="A50" s="25" t="s">
        <v>66</v>
      </c>
      <c r="B50" s="26">
        <v>2148</v>
      </c>
      <c r="C50" s="53"/>
      <c r="D50" s="27">
        <f t="shared" si="3"/>
        <v>0</v>
      </c>
    </row>
    <row r="51" spans="1:4" x14ac:dyDescent="0.25">
      <c r="A51" s="25" t="s">
        <v>67</v>
      </c>
      <c r="B51" s="26">
        <v>732</v>
      </c>
      <c r="C51" s="53"/>
      <c r="D51" s="27">
        <f t="shared" si="3"/>
        <v>0</v>
      </c>
    </row>
    <row r="52" spans="1:4" x14ac:dyDescent="0.25">
      <c r="A52" s="25" t="s">
        <v>68</v>
      </c>
      <c r="B52" s="26">
        <v>512</v>
      </c>
      <c r="C52" s="53"/>
      <c r="D52" s="27">
        <f t="shared" si="3"/>
        <v>0</v>
      </c>
    </row>
    <row r="53" spans="1:4" x14ac:dyDescent="0.25">
      <c r="A53" s="25" t="s">
        <v>54</v>
      </c>
      <c r="B53" s="26">
        <v>1845</v>
      </c>
      <c r="C53" s="53"/>
      <c r="D53" s="27">
        <f t="shared" si="3"/>
        <v>0</v>
      </c>
    </row>
    <row r="54" spans="1:4" x14ac:dyDescent="0.25">
      <c r="A54" s="28" t="s">
        <v>55</v>
      </c>
      <c r="B54" s="29"/>
      <c r="C54" s="30">
        <f>SUM(C46:C53)</f>
        <v>0</v>
      </c>
      <c r="D54" s="30">
        <f>SUM(D46:D53)</f>
        <v>0</v>
      </c>
    </row>
    <row r="55" spans="1:4" x14ac:dyDescent="0.25">
      <c r="A55" s="43"/>
      <c r="B55" s="44"/>
      <c r="C55" s="43"/>
      <c r="D55" s="45"/>
    </row>
    <row r="56" spans="1:4" x14ac:dyDescent="0.25">
      <c r="A56" s="21" t="s">
        <v>47</v>
      </c>
      <c r="B56" s="52"/>
    </row>
    <row r="58" spans="1:4" x14ac:dyDescent="0.25">
      <c r="A58" s="22" t="s">
        <v>48</v>
      </c>
      <c r="B58" s="23" t="s">
        <v>49</v>
      </c>
      <c r="C58" s="22" t="s">
        <v>50</v>
      </c>
      <c r="D58" s="24" t="s">
        <v>51</v>
      </c>
    </row>
    <row r="59" spans="1:4" x14ac:dyDescent="0.25">
      <c r="A59" s="25" t="s">
        <v>52</v>
      </c>
      <c r="B59" s="26">
        <v>1375</v>
      </c>
      <c r="C59" s="53"/>
      <c r="D59" s="27">
        <f>IFERROR(B59*C59,0)</f>
        <v>0</v>
      </c>
    </row>
    <row r="60" spans="1:4" x14ac:dyDescent="0.25">
      <c r="A60" s="25" t="s">
        <v>53</v>
      </c>
      <c r="B60" s="26">
        <v>1872</v>
      </c>
      <c r="C60" s="53"/>
      <c r="D60" s="27">
        <f t="shared" ref="D60:D66" si="4">IFERROR(B60*C60,0)</f>
        <v>0</v>
      </c>
    </row>
    <row r="61" spans="1:4" x14ac:dyDescent="0.25">
      <c r="A61" s="25" t="s">
        <v>64</v>
      </c>
      <c r="B61" s="26">
        <v>1559</v>
      </c>
      <c r="C61" s="53"/>
      <c r="D61" s="27">
        <f t="shared" si="4"/>
        <v>0</v>
      </c>
    </row>
    <row r="62" spans="1:4" x14ac:dyDescent="0.25">
      <c r="A62" s="25" t="s">
        <v>65</v>
      </c>
      <c r="B62" s="26">
        <v>1575</v>
      </c>
      <c r="C62" s="53"/>
      <c r="D62" s="27">
        <f t="shared" si="4"/>
        <v>0</v>
      </c>
    </row>
    <row r="63" spans="1:4" x14ac:dyDescent="0.25">
      <c r="A63" s="25" t="s">
        <v>66</v>
      </c>
      <c r="B63" s="26">
        <v>2148</v>
      </c>
      <c r="C63" s="53"/>
      <c r="D63" s="27">
        <f t="shared" si="4"/>
        <v>0</v>
      </c>
    </row>
    <row r="64" spans="1:4" x14ac:dyDescent="0.25">
      <c r="A64" s="25" t="s">
        <v>67</v>
      </c>
      <c r="B64" s="26">
        <v>732</v>
      </c>
      <c r="C64" s="53"/>
      <c r="D64" s="27">
        <f t="shared" si="4"/>
        <v>0</v>
      </c>
    </row>
    <row r="65" spans="1:4" x14ac:dyDescent="0.25">
      <c r="A65" s="25" t="s">
        <v>68</v>
      </c>
      <c r="B65" s="26">
        <v>512</v>
      </c>
      <c r="C65" s="53"/>
      <c r="D65" s="27">
        <f t="shared" si="4"/>
        <v>0</v>
      </c>
    </row>
    <row r="66" spans="1:4" x14ac:dyDescent="0.25">
      <c r="A66" s="25" t="s">
        <v>54</v>
      </c>
      <c r="B66" s="26">
        <v>1845</v>
      </c>
      <c r="C66" s="53"/>
      <c r="D66" s="27">
        <f t="shared" si="4"/>
        <v>0</v>
      </c>
    </row>
    <row r="67" spans="1:4" x14ac:dyDescent="0.25">
      <c r="A67" s="28" t="s">
        <v>55</v>
      </c>
      <c r="B67" s="29"/>
      <c r="C67" s="30">
        <f>SUM(C59:C66)</f>
        <v>0</v>
      </c>
      <c r="D67" s="30">
        <f>SUM(D59:D66)</f>
        <v>0</v>
      </c>
    </row>
    <row r="68" spans="1:4" x14ac:dyDescent="0.25">
      <c r="A68" s="46"/>
      <c r="B68" s="47"/>
      <c r="C68" s="48"/>
      <c r="D68" s="49"/>
    </row>
    <row r="69" spans="1:4" x14ac:dyDescent="0.25">
      <c r="A69" s="21" t="s">
        <v>47</v>
      </c>
      <c r="B69" s="52"/>
    </row>
    <row r="71" spans="1:4" x14ac:dyDescent="0.25">
      <c r="A71" s="22" t="s">
        <v>48</v>
      </c>
      <c r="B71" s="23" t="s">
        <v>49</v>
      </c>
      <c r="C71" s="22" t="s">
        <v>50</v>
      </c>
      <c r="D71" s="24" t="s">
        <v>51</v>
      </c>
    </row>
    <row r="72" spans="1:4" x14ac:dyDescent="0.25">
      <c r="A72" s="25" t="s">
        <v>52</v>
      </c>
      <c r="B72" s="26">
        <v>1375</v>
      </c>
      <c r="C72" s="53"/>
      <c r="D72" s="27">
        <f>IFERROR(B72*C72,0)</f>
        <v>0</v>
      </c>
    </row>
    <row r="73" spans="1:4" x14ac:dyDescent="0.25">
      <c r="A73" s="25" t="s">
        <v>53</v>
      </c>
      <c r="B73" s="26">
        <v>1872</v>
      </c>
      <c r="C73" s="53"/>
      <c r="D73" s="27">
        <f t="shared" ref="D73:D79" si="5">IFERROR(B73*C73,0)</f>
        <v>0</v>
      </c>
    </row>
    <row r="74" spans="1:4" x14ac:dyDescent="0.25">
      <c r="A74" s="25" t="s">
        <v>64</v>
      </c>
      <c r="B74" s="26">
        <v>1559</v>
      </c>
      <c r="C74" s="53"/>
      <c r="D74" s="27">
        <f t="shared" si="5"/>
        <v>0</v>
      </c>
    </row>
    <row r="75" spans="1:4" x14ac:dyDescent="0.25">
      <c r="A75" s="25" t="s">
        <v>65</v>
      </c>
      <c r="B75" s="26">
        <v>1575</v>
      </c>
      <c r="C75" s="53"/>
      <c r="D75" s="27">
        <f t="shared" si="5"/>
        <v>0</v>
      </c>
    </row>
    <row r="76" spans="1:4" x14ac:dyDescent="0.25">
      <c r="A76" s="25" t="s">
        <v>66</v>
      </c>
      <c r="B76" s="26">
        <v>2148</v>
      </c>
      <c r="C76" s="53"/>
      <c r="D76" s="27">
        <f t="shared" si="5"/>
        <v>0</v>
      </c>
    </row>
    <row r="77" spans="1:4" x14ac:dyDescent="0.25">
      <c r="A77" s="25" t="s">
        <v>67</v>
      </c>
      <c r="B77" s="26">
        <v>732</v>
      </c>
      <c r="C77" s="53"/>
      <c r="D77" s="27">
        <f t="shared" si="5"/>
        <v>0</v>
      </c>
    </row>
    <row r="78" spans="1:4" x14ac:dyDescent="0.25">
      <c r="A78" s="25" t="s">
        <v>68</v>
      </c>
      <c r="B78" s="26">
        <v>512</v>
      </c>
      <c r="C78" s="53"/>
      <c r="D78" s="27">
        <f t="shared" si="5"/>
        <v>0</v>
      </c>
    </row>
    <row r="79" spans="1:4" x14ac:dyDescent="0.25">
      <c r="A79" s="25" t="s">
        <v>54</v>
      </c>
      <c r="B79" s="26">
        <v>1845</v>
      </c>
      <c r="C79" s="53"/>
      <c r="D79" s="27">
        <f t="shared" si="5"/>
        <v>0</v>
      </c>
    </row>
    <row r="80" spans="1:4" x14ac:dyDescent="0.25">
      <c r="A80" s="28" t="s">
        <v>55</v>
      </c>
      <c r="B80" s="29"/>
      <c r="C80" s="30">
        <f>SUM(C72:C79)</f>
        <v>0</v>
      </c>
      <c r="D80" s="30">
        <f>SUM(D72:D79)</f>
        <v>0</v>
      </c>
    </row>
    <row r="81" spans="1:4" x14ac:dyDescent="0.25">
      <c r="A81" s="46"/>
      <c r="B81" s="47"/>
      <c r="C81" s="48"/>
      <c r="D81" s="49"/>
    </row>
    <row r="82" spans="1:4" x14ac:dyDescent="0.25">
      <c r="A82" s="21" t="s">
        <v>47</v>
      </c>
      <c r="B82" s="52"/>
    </row>
    <row r="84" spans="1:4" x14ac:dyDescent="0.25">
      <c r="A84" s="22" t="s">
        <v>48</v>
      </c>
      <c r="B84" s="23" t="s">
        <v>49</v>
      </c>
      <c r="C84" s="22" t="s">
        <v>50</v>
      </c>
      <c r="D84" s="24" t="s">
        <v>51</v>
      </c>
    </row>
    <row r="85" spans="1:4" x14ac:dyDescent="0.25">
      <c r="A85" s="25" t="s">
        <v>52</v>
      </c>
      <c r="B85" s="26">
        <v>1375</v>
      </c>
      <c r="C85" s="53"/>
      <c r="D85" s="27">
        <f>IFERROR(B85*C85,0)</f>
        <v>0</v>
      </c>
    </row>
    <row r="86" spans="1:4" x14ac:dyDescent="0.25">
      <c r="A86" s="25" t="s">
        <v>53</v>
      </c>
      <c r="B86" s="26">
        <v>1872</v>
      </c>
      <c r="C86" s="53"/>
      <c r="D86" s="27">
        <f t="shared" ref="D86:D92" si="6">IFERROR(B86*C86,0)</f>
        <v>0</v>
      </c>
    </row>
    <row r="87" spans="1:4" x14ac:dyDescent="0.25">
      <c r="A87" s="25" t="s">
        <v>64</v>
      </c>
      <c r="B87" s="26">
        <v>1559</v>
      </c>
      <c r="C87" s="53"/>
      <c r="D87" s="27">
        <f t="shared" si="6"/>
        <v>0</v>
      </c>
    </row>
    <row r="88" spans="1:4" x14ac:dyDescent="0.25">
      <c r="A88" s="25" t="s">
        <v>65</v>
      </c>
      <c r="B88" s="26">
        <v>1575</v>
      </c>
      <c r="C88" s="53"/>
      <c r="D88" s="27">
        <f t="shared" si="6"/>
        <v>0</v>
      </c>
    </row>
    <row r="89" spans="1:4" x14ac:dyDescent="0.25">
      <c r="A89" s="25" t="s">
        <v>66</v>
      </c>
      <c r="B89" s="26">
        <v>2148</v>
      </c>
      <c r="C89" s="53"/>
      <c r="D89" s="27">
        <f t="shared" si="6"/>
        <v>0</v>
      </c>
    </row>
    <row r="90" spans="1:4" x14ac:dyDescent="0.25">
      <c r="A90" s="25" t="s">
        <v>67</v>
      </c>
      <c r="B90" s="26">
        <v>732</v>
      </c>
      <c r="C90" s="53"/>
      <c r="D90" s="27">
        <f t="shared" si="6"/>
        <v>0</v>
      </c>
    </row>
    <row r="91" spans="1:4" x14ac:dyDescent="0.25">
      <c r="A91" s="25" t="s">
        <v>68</v>
      </c>
      <c r="B91" s="26">
        <v>512</v>
      </c>
      <c r="C91" s="53"/>
      <c r="D91" s="27">
        <f t="shared" si="6"/>
        <v>0</v>
      </c>
    </row>
    <row r="92" spans="1:4" x14ac:dyDescent="0.25">
      <c r="A92" s="25" t="s">
        <v>54</v>
      </c>
      <c r="B92" s="26">
        <v>1845</v>
      </c>
      <c r="C92" s="53"/>
      <c r="D92" s="27">
        <f t="shared" si="6"/>
        <v>0</v>
      </c>
    </row>
    <row r="93" spans="1:4" x14ac:dyDescent="0.25">
      <c r="A93" s="28" t="s">
        <v>55</v>
      </c>
      <c r="B93" s="29"/>
      <c r="C93" s="30">
        <f>SUM(C85:C92)</f>
        <v>0</v>
      </c>
      <c r="D93" s="30">
        <f>SUM(D85:D92)</f>
        <v>0</v>
      </c>
    </row>
    <row r="95" spans="1:4" ht="18.75" x14ac:dyDescent="0.25">
      <c r="A95" s="60" t="s">
        <v>56</v>
      </c>
      <c r="B95" s="60"/>
      <c r="C95" s="60"/>
      <c r="D95" s="60"/>
    </row>
    <row r="96" spans="1:4" x14ac:dyDescent="0.25">
      <c r="A96" s="22" t="s">
        <v>48</v>
      </c>
      <c r="B96" s="23" t="s">
        <v>49</v>
      </c>
      <c r="C96" s="22" t="s">
        <v>50</v>
      </c>
      <c r="D96" s="24" t="s">
        <v>51</v>
      </c>
    </row>
    <row r="97" spans="1:4" x14ac:dyDescent="0.25">
      <c r="A97" s="25" t="s">
        <v>52</v>
      </c>
      <c r="B97" s="26">
        <v>1375</v>
      </c>
      <c r="C97" s="59">
        <f>C85+C72+C59+C46+C33+C20+C7</f>
        <v>0</v>
      </c>
      <c r="D97" s="27">
        <f>IFERROR(B97*C97,0)</f>
        <v>0</v>
      </c>
    </row>
    <row r="98" spans="1:4" x14ac:dyDescent="0.25">
      <c r="A98" s="25" t="s">
        <v>53</v>
      </c>
      <c r="B98" s="26">
        <v>1872</v>
      </c>
      <c r="C98" s="59">
        <f t="shared" ref="C98:C104" si="7">C86+C73+C60+C47+C34+C21+C8</f>
        <v>0</v>
      </c>
      <c r="D98" s="27">
        <f t="shared" ref="D98:D104" si="8">IFERROR(B98*C98,0)</f>
        <v>0</v>
      </c>
    </row>
    <row r="99" spans="1:4" x14ac:dyDescent="0.25">
      <c r="A99" s="25" t="s">
        <v>64</v>
      </c>
      <c r="B99" s="26">
        <v>1559</v>
      </c>
      <c r="C99" s="59">
        <f t="shared" si="7"/>
        <v>0</v>
      </c>
      <c r="D99" s="27">
        <f t="shared" si="8"/>
        <v>0</v>
      </c>
    </row>
    <row r="100" spans="1:4" x14ac:dyDescent="0.25">
      <c r="A100" s="25" t="s">
        <v>65</v>
      </c>
      <c r="B100" s="26">
        <v>1575</v>
      </c>
      <c r="C100" s="59">
        <f t="shared" si="7"/>
        <v>0</v>
      </c>
      <c r="D100" s="27">
        <f t="shared" si="8"/>
        <v>0</v>
      </c>
    </row>
    <row r="101" spans="1:4" x14ac:dyDescent="0.25">
      <c r="A101" s="25" t="s">
        <v>66</v>
      </c>
      <c r="B101" s="26">
        <v>2148</v>
      </c>
      <c r="C101" s="59">
        <f t="shared" si="7"/>
        <v>0</v>
      </c>
      <c r="D101" s="27">
        <f t="shared" si="8"/>
        <v>0</v>
      </c>
    </row>
    <row r="102" spans="1:4" x14ac:dyDescent="0.25">
      <c r="A102" s="25" t="s">
        <v>67</v>
      </c>
      <c r="B102" s="26">
        <v>732</v>
      </c>
      <c r="C102" s="59">
        <f t="shared" si="7"/>
        <v>0</v>
      </c>
      <c r="D102" s="27">
        <f t="shared" si="8"/>
        <v>0</v>
      </c>
    </row>
    <row r="103" spans="1:4" x14ac:dyDescent="0.25">
      <c r="A103" s="25" t="s">
        <v>68</v>
      </c>
      <c r="B103" s="26">
        <v>512</v>
      </c>
      <c r="C103" s="59">
        <f t="shared" si="7"/>
        <v>0</v>
      </c>
      <c r="D103" s="27">
        <f t="shared" si="8"/>
        <v>0</v>
      </c>
    </row>
    <row r="104" spans="1:4" x14ac:dyDescent="0.25">
      <c r="A104" s="25" t="s">
        <v>54</v>
      </c>
      <c r="B104" s="26">
        <v>1845</v>
      </c>
      <c r="C104" s="59">
        <f t="shared" si="7"/>
        <v>0</v>
      </c>
      <c r="D104" s="27">
        <f t="shared" si="8"/>
        <v>0</v>
      </c>
    </row>
    <row r="105" spans="1:4" x14ac:dyDescent="0.25">
      <c r="A105" s="28" t="s">
        <v>55</v>
      </c>
      <c r="B105" s="29"/>
      <c r="C105" s="30">
        <f>SUM(C97:C104)</f>
        <v>0</v>
      </c>
      <c r="D105" s="30">
        <f>SUM(D97:D104)</f>
        <v>0</v>
      </c>
    </row>
    <row r="109" spans="1:4" ht="18.75" x14ac:dyDescent="0.25">
      <c r="A109" s="19" t="s">
        <v>57</v>
      </c>
      <c r="B109" s="31"/>
      <c r="C109" s="31"/>
      <c r="D109" s="31"/>
    </row>
    <row r="111" spans="1:4" x14ac:dyDescent="0.25">
      <c r="A111" s="21" t="s">
        <v>47</v>
      </c>
      <c r="B111" s="52"/>
    </row>
    <row r="113" spans="1:4" x14ac:dyDescent="0.25">
      <c r="A113" s="22" t="s">
        <v>48</v>
      </c>
      <c r="B113" s="23" t="s">
        <v>49</v>
      </c>
      <c r="C113" s="24" t="s">
        <v>58</v>
      </c>
      <c r="D113" s="24" t="s">
        <v>51</v>
      </c>
    </row>
    <row r="114" spans="1:4" x14ac:dyDescent="0.25">
      <c r="A114" s="25" t="s">
        <v>52</v>
      </c>
      <c r="B114" s="26">
        <v>1375</v>
      </c>
      <c r="C114" s="53"/>
      <c r="D114" s="27">
        <f>IFERROR(B114*C114,0)</f>
        <v>0</v>
      </c>
    </row>
    <row r="115" spans="1:4" x14ac:dyDescent="0.25">
      <c r="A115" s="25" t="s">
        <v>53</v>
      </c>
      <c r="B115" s="26">
        <v>1872</v>
      </c>
      <c r="C115" s="53"/>
      <c r="D115" s="27">
        <f t="shared" ref="D115:D121" si="9">IFERROR(B115*C115,0)</f>
        <v>0</v>
      </c>
    </row>
    <row r="116" spans="1:4" x14ac:dyDescent="0.25">
      <c r="A116" s="25" t="s">
        <v>64</v>
      </c>
      <c r="B116" s="26">
        <v>1559</v>
      </c>
      <c r="C116" s="53"/>
      <c r="D116" s="27">
        <f t="shared" si="9"/>
        <v>0</v>
      </c>
    </row>
    <row r="117" spans="1:4" x14ac:dyDescent="0.25">
      <c r="A117" s="25" t="s">
        <v>65</v>
      </c>
      <c r="B117" s="26">
        <v>1575</v>
      </c>
      <c r="C117" s="53"/>
      <c r="D117" s="27">
        <f t="shared" si="9"/>
        <v>0</v>
      </c>
    </row>
    <row r="118" spans="1:4" x14ac:dyDescent="0.25">
      <c r="A118" s="25" t="s">
        <v>66</v>
      </c>
      <c r="B118" s="26">
        <v>2148</v>
      </c>
      <c r="C118" s="53"/>
      <c r="D118" s="27">
        <f t="shared" si="9"/>
        <v>0</v>
      </c>
    </row>
    <row r="119" spans="1:4" x14ac:dyDescent="0.25">
      <c r="A119" s="25" t="s">
        <v>67</v>
      </c>
      <c r="B119" s="26">
        <v>732</v>
      </c>
      <c r="C119" s="53"/>
      <c r="D119" s="27">
        <f t="shared" si="9"/>
        <v>0</v>
      </c>
    </row>
    <row r="120" spans="1:4" x14ac:dyDescent="0.25">
      <c r="A120" s="25" t="s">
        <v>68</v>
      </c>
      <c r="B120" s="26">
        <v>512</v>
      </c>
      <c r="C120" s="53"/>
      <c r="D120" s="27">
        <f t="shared" si="9"/>
        <v>0</v>
      </c>
    </row>
    <row r="121" spans="1:4" x14ac:dyDescent="0.25">
      <c r="A121" s="25" t="s">
        <v>54</v>
      </c>
      <c r="B121" s="26">
        <v>1845</v>
      </c>
      <c r="C121" s="53"/>
      <c r="D121" s="27">
        <f t="shared" si="9"/>
        <v>0</v>
      </c>
    </row>
    <row r="122" spans="1:4" x14ac:dyDescent="0.25">
      <c r="A122" s="28" t="s">
        <v>55</v>
      </c>
      <c r="B122" s="29"/>
      <c r="C122" s="30">
        <f>SUM(C114:C121)</f>
        <v>0</v>
      </c>
      <c r="D122" s="30">
        <f>SUM(D114:D121)</f>
        <v>0</v>
      </c>
    </row>
    <row r="124" spans="1:4" x14ac:dyDescent="0.25">
      <c r="A124" s="21" t="s">
        <v>47</v>
      </c>
      <c r="B124" s="52"/>
    </row>
    <row r="126" spans="1:4" x14ac:dyDescent="0.25">
      <c r="A126" s="22" t="s">
        <v>48</v>
      </c>
      <c r="B126" s="23" t="s">
        <v>49</v>
      </c>
      <c r="C126" s="24" t="s">
        <v>58</v>
      </c>
      <c r="D126" s="24" t="s">
        <v>51</v>
      </c>
    </row>
    <row r="127" spans="1:4" x14ac:dyDescent="0.25">
      <c r="A127" s="25" t="s">
        <v>52</v>
      </c>
      <c r="B127" s="26">
        <v>1375</v>
      </c>
      <c r="C127" s="53"/>
      <c r="D127" s="27">
        <f>IFERROR(B127*C127,0)</f>
        <v>0</v>
      </c>
    </row>
    <row r="128" spans="1:4" x14ac:dyDescent="0.25">
      <c r="A128" s="25" t="s">
        <v>53</v>
      </c>
      <c r="B128" s="26">
        <v>1872</v>
      </c>
      <c r="C128" s="53"/>
      <c r="D128" s="27">
        <f t="shared" ref="D128:D134" si="10">IFERROR(B128*C128,0)</f>
        <v>0</v>
      </c>
    </row>
    <row r="129" spans="1:4" x14ac:dyDescent="0.25">
      <c r="A129" s="25" t="s">
        <v>64</v>
      </c>
      <c r="B129" s="26">
        <v>1559</v>
      </c>
      <c r="C129" s="53"/>
      <c r="D129" s="27">
        <f t="shared" si="10"/>
        <v>0</v>
      </c>
    </row>
    <row r="130" spans="1:4" x14ac:dyDescent="0.25">
      <c r="A130" s="25" t="s">
        <v>65</v>
      </c>
      <c r="B130" s="26">
        <v>1575</v>
      </c>
      <c r="C130" s="53"/>
      <c r="D130" s="27">
        <f t="shared" si="10"/>
        <v>0</v>
      </c>
    </row>
    <row r="131" spans="1:4" x14ac:dyDescent="0.25">
      <c r="A131" s="25" t="s">
        <v>66</v>
      </c>
      <c r="B131" s="26">
        <v>2148</v>
      </c>
      <c r="C131" s="53"/>
      <c r="D131" s="27">
        <f t="shared" si="10"/>
        <v>0</v>
      </c>
    </row>
    <row r="132" spans="1:4" x14ac:dyDescent="0.25">
      <c r="A132" s="25" t="s">
        <v>67</v>
      </c>
      <c r="B132" s="26">
        <v>732</v>
      </c>
      <c r="C132" s="53"/>
      <c r="D132" s="27">
        <f t="shared" si="10"/>
        <v>0</v>
      </c>
    </row>
    <row r="133" spans="1:4" x14ac:dyDescent="0.25">
      <c r="A133" s="25" t="s">
        <v>68</v>
      </c>
      <c r="B133" s="26">
        <v>512</v>
      </c>
      <c r="C133" s="53"/>
      <c r="D133" s="27">
        <f t="shared" si="10"/>
        <v>0</v>
      </c>
    </row>
    <row r="134" spans="1:4" x14ac:dyDescent="0.25">
      <c r="A134" s="25" t="s">
        <v>54</v>
      </c>
      <c r="B134" s="26">
        <v>1845</v>
      </c>
      <c r="C134" s="53"/>
      <c r="D134" s="27">
        <f t="shared" si="10"/>
        <v>0</v>
      </c>
    </row>
    <row r="135" spans="1:4" x14ac:dyDescent="0.25">
      <c r="A135" s="28" t="s">
        <v>55</v>
      </c>
      <c r="B135" s="29"/>
      <c r="C135" s="30">
        <f>SUM(C127:C134)</f>
        <v>0</v>
      </c>
      <c r="D135" s="30">
        <f>SUM(D127:D134)</f>
        <v>0</v>
      </c>
    </row>
    <row r="137" spans="1:4" x14ac:dyDescent="0.25">
      <c r="A137" s="21" t="s">
        <v>47</v>
      </c>
      <c r="B137" s="52"/>
    </row>
    <row r="139" spans="1:4" x14ac:dyDescent="0.25">
      <c r="A139" s="22" t="s">
        <v>48</v>
      </c>
      <c r="B139" s="23" t="s">
        <v>49</v>
      </c>
      <c r="C139" s="24" t="s">
        <v>58</v>
      </c>
      <c r="D139" s="24" t="s">
        <v>51</v>
      </c>
    </row>
    <row r="140" spans="1:4" x14ac:dyDescent="0.25">
      <c r="A140" s="25" t="s">
        <v>52</v>
      </c>
      <c r="B140" s="26">
        <v>1375</v>
      </c>
      <c r="C140" s="53"/>
      <c r="D140" s="27">
        <f>IFERROR(B140*C140,0)</f>
        <v>0</v>
      </c>
    </row>
    <row r="141" spans="1:4" x14ac:dyDescent="0.25">
      <c r="A141" s="25" t="s">
        <v>53</v>
      </c>
      <c r="B141" s="26">
        <v>1872</v>
      </c>
      <c r="C141" s="53"/>
      <c r="D141" s="27">
        <f t="shared" ref="D141:D147" si="11">IFERROR(B141*C141,0)</f>
        <v>0</v>
      </c>
    </row>
    <row r="142" spans="1:4" x14ac:dyDescent="0.25">
      <c r="A142" s="25" t="s">
        <v>64</v>
      </c>
      <c r="B142" s="26">
        <v>1559</v>
      </c>
      <c r="C142" s="53"/>
      <c r="D142" s="27">
        <f t="shared" si="11"/>
        <v>0</v>
      </c>
    </row>
    <row r="143" spans="1:4" x14ac:dyDescent="0.25">
      <c r="A143" s="25" t="s">
        <v>65</v>
      </c>
      <c r="B143" s="26">
        <v>1575</v>
      </c>
      <c r="C143" s="53"/>
      <c r="D143" s="27">
        <f t="shared" si="11"/>
        <v>0</v>
      </c>
    </row>
    <row r="144" spans="1:4" x14ac:dyDescent="0.25">
      <c r="A144" s="25" t="s">
        <v>66</v>
      </c>
      <c r="B144" s="26">
        <v>2148</v>
      </c>
      <c r="C144" s="53"/>
      <c r="D144" s="27">
        <f t="shared" si="11"/>
        <v>0</v>
      </c>
    </row>
    <row r="145" spans="1:4" x14ac:dyDescent="0.25">
      <c r="A145" s="25" t="s">
        <v>67</v>
      </c>
      <c r="B145" s="26">
        <v>732</v>
      </c>
      <c r="C145" s="53"/>
      <c r="D145" s="27">
        <f t="shared" si="11"/>
        <v>0</v>
      </c>
    </row>
    <row r="146" spans="1:4" x14ac:dyDescent="0.25">
      <c r="A146" s="25" t="s">
        <v>68</v>
      </c>
      <c r="B146" s="26">
        <v>512</v>
      </c>
      <c r="C146" s="53"/>
      <c r="D146" s="27">
        <f t="shared" si="11"/>
        <v>0</v>
      </c>
    </row>
    <row r="147" spans="1:4" x14ac:dyDescent="0.25">
      <c r="A147" s="25" t="s">
        <v>54</v>
      </c>
      <c r="B147" s="26">
        <v>1845</v>
      </c>
      <c r="C147" s="53"/>
      <c r="D147" s="27">
        <f t="shared" si="11"/>
        <v>0</v>
      </c>
    </row>
    <row r="148" spans="1:4" x14ac:dyDescent="0.25">
      <c r="A148" s="28" t="s">
        <v>55</v>
      </c>
      <c r="B148" s="29"/>
      <c r="C148" s="30">
        <f>SUM(C140:C147)</f>
        <v>0</v>
      </c>
      <c r="D148" s="30">
        <f>SUM(D140:D147)</f>
        <v>0</v>
      </c>
    </row>
    <row r="150" spans="1:4" x14ac:dyDescent="0.25">
      <c r="A150" s="21" t="s">
        <v>47</v>
      </c>
      <c r="B150" s="52"/>
    </row>
    <row r="152" spans="1:4" x14ac:dyDescent="0.25">
      <c r="A152" s="22" t="s">
        <v>48</v>
      </c>
      <c r="B152" s="23" t="s">
        <v>49</v>
      </c>
      <c r="C152" s="24" t="s">
        <v>58</v>
      </c>
      <c r="D152" s="24" t="s">
        <v>51</v>
      </c>
    </row>
    <row r="153" spans="1:4" x14ac:dyDescent="0.25">
      <c r="A153" s="25" t="s">
        <v>52</v>
      </c>
      <c r="B153" s="26">
        <v>1375</v>
      </c>
      <c r="C153" s="53"/>
      <c r="D153" s="27">
        <f>IFERROR(B153*C153,0)</f>
        <v>0</v>
      </c>
    </row>
    <row r="154" spans="1:4" x14ac:dyDescent="0.25">
      <c r="A154" s="25" t="s">
        <v>53</v>
      </c>
      <c r="B154" s="26">
        <v>1872</v>
      </c>
      <c r="C154" s="53"/>
      <c r="D154" s="27">
        <f t="shared" ref="D154:D160" si="12">IFERROR(B154*C154,0)</f>
        <v>0</v>
      </c>
    </row>
    <row r="155" spans="1:4" x14ac:dyDescent="0.25">
      <c r="A155" s="25" t="s">
        <v>64</v>
      </c>
      <c r="B155" s="26">
        <v>1559</v>
      </c>
      <c r="C155" s="53"/>
      <c r="D155" s="27">
        <f t="shared" si="12"/>
        <v>0</v>
      </c>
    </row>
    <row r="156" spans="1:4" x14ac:dyDescent="0.25">
      <c r="A156" s="25" t="s">
        <v>65</v>
      </c>
      <c r="B156" s="26">
        <v>1575</v>
      </c>
      <c r="C156" s="53"/>
      <c r="D156" s="27">
        <f t="shared" si="12"/>
        <v>0</v>
      </c>
    </row>
    <row r="157" spans="1:4" x14ac:dyDescent="0.25">
      <c r="A157" s="25" t="s">
        <v>66</v>
      </c>
      <c r="B157" s="26">
        <v>2148</v>
      </c>
      <c r="C157" s="53"/>
      <c r="D157" s="27">
        <f t="shared" si="12"/>
        <v>0</v>
      </c>
    </row>
    <row r="158" spans="1:4" x14ac:dyDescent="0.25">
      <c r="A158" s="25" t="s">
        <v>67</v>
      </c>
      <c r="B158" s="26">
        <v>732</v>
      </c>
      <c r="C158" s="53"/>
      <c r="D158" s="27">
        <f t="shared" si="12"/>
        <v>0</v>
      </c>
    </row>
    <row r="159" spans="1:4" x14ac:dyDescent="0.25">
      <c r="A159" s="25" t="s">
        <v>69</v>
      </c>
      <c r="B159" s="26">
        <v>512</v>
      </c>
      <c r="C159" s="53"/>
      <c r="D159" s="27">
        <f t="shared" si="12"/>
        <v>0</v>
      </c>
    </row>
    <row r="160" spans="1:4" x14ac:dyDescent="0.25">
      <c r="A160" s="25" t="s">
        <v>54</v>
      </c>
      <c r="B160" s="26">
        <v>1845</v>
      </c>
      <c r="C160" s="53"/>
      <c r="D160" s="27">
        <f t="shared" si="12"/>
        <v>0</v>
      </c>
    </row>
    <row r="161" spans="1:4" x14ac:dyDescent="0.25">
      <c r="A161" s="28" t="s">
        <v>55</v>
      </c>
      <c r="B161" s="29"/>
      <c r="C161" s="30">
        <f>SUM(C153:C160)</f>
        <v>0</v>
      </c>
      <c r="D161" s="30">
        <f>SUM(D153:D160)</f>
        <v>0</v>
      </c>
    </row>
    <row r="163" spans="1:4" x14ac:dyDescent="0.25">
      <c r="A163" s="21" t="s">
        <v>47</v>
      </c>
      <c r="B163" s="52"/>
    </row>
    <row r="165" spans="1:4" x14ac:dyDescent="0.25">
      <c r="A165" s="22" t="s">
        <v>48</v>
      </c>
      <c r="B165" s="23" t="s">
        <v>49</v>
      </c>
      <c r="C165" s="24" t="s">
        <v>58</v>
      </c>
      <c r="D165" s="24" t="s">
        <v>51</v>
      </c>
    </row>
    <row r="166" spans="1:4" x14ac:dyDescent="0.25">
      <c r="A166" s="25" t="s">
        <v>52</v>
      </c>
      <c r="B166" s="26">
        <v>1375</v>
      </c>
      <c r="C166" s="53"/>
      <c r="D166" s="27">
        <f>IFERROR(B166*C166,0)</f>
        <v>0</v>
      </c>
    </row>
    <row r="167" spans="1:4" x14ac:dyDescent="0.25">
      <c r="A167" s="25" t="s">
        <v>53</v>
      </c>
      <c r="B167" s="26">
        <v>1872</v>
      </c>
      <c r="C167" s="53"/>
      <c r="D167" s="27">
        <f t="shared" ref="D167:D173" si="13">IFERROR(B167*C167,0)</f>
        <v>0</v>
      </c>
    </row>
    <row r="168" spans="1:4" x14ac:dyDescent="0.25">
      <c r="A168" s="25" t="s">
        <v>64</v>
      </c>
      <c r="B168" s="26">
        <v>1559</v>
      </c>
      <c r="C168" s="53"/>
      <c r="D168" s="27">
        <f t="shared" si="13"/>
        <v>0</v>
      </c>
    </row>
    <row r="169" spans="1:4" x14ac:dyDescent="0.25">
      <c r="A169" s="25" t="s">
        <v>65</v>
      </c>
      <c r="B169" s="26">
        <v>1575</v>
      </c>
      <c r="C169" s="53"/>
      <c r="D169" s="27">
        <f t="shared" si="13"/>
        <v>0</v>
      </c>
    </row>
    <row r="170" spans="1:4" x14ac:dyDescent="0.25">
      <c r="A170" s="25" t="s">
        <v>66</v>
      </c>
      <c r="B170" s="26">
        <v>2148</v>
      </c>
      <c r="C170" s="53"/>
      <c r="D170" s="27">
        <f t="shared" si="13"/>
        <v>0</v>
      </c>
    </row>
    <row r="171" spans="1:4" x14ac:dyDescent="0.25">
      <c r="A171" s="25" t="s">
        <v>67</v>
      </c>
      <c r="B171" s="26">
        <v>732</v>
      </c>
      <c r="C171" s="53"/>
      <c r="D171" s="27">
        <f t="shared" si="13"/>
        <v>0</v>
      </c>
    </row>
    <row r="172" spans="1:4" x14ac:dyDescent="0.25">
      <c r="A172" s="25" t="s">
        <v>68</v>
      </c>
      <c r="B172" s="26">
        <v>512</v>
      </c>
      <c r="C172" s="53"/>
      <c r="D172" s="27">
        <f t="shared" si="13"/>
        <v>0</v>
      </c>
    </row>
    <row r="173" spans="1:4" x14ac:dyDescent="0.25">
      <c r="A173" s="25" t="s">
        <v>54</v>
      </c>
      <c r="B173" s="26">
        <v>1845</v>
      </c>
      <c r="C173" s="53"/>
      <c r="D173" s="27">
        <f t="shared" si="13"/>
        <v>0</v>
      </c>
    </row>
    <row r="174" spans="1:4" x14ac:dyDescent="0.25">
      <c r="A174" s="28" t="s">
        <v>55</v>
      </c>
      <c r="B174" s="29"/>
      <c r="C174" s="30">
        <f>SUM(C166:C173)</f>
        <v>0</v>
      </c>
      <c r="D174" s="30">
        <f>SUM(D166:D173)</f>
        <v>0</v>
      </c>
    </row>
    <row r="176" spans="1:4" x14ac:dyDescent="0.25">
      <c r="A176" s="21" t="s">
        <v>47</v>
      </c>
      <c r="B176" s="52"/>
    </row>
    <row r="178" spans="1:4" x14ac:dyDescent="0.25">
      <c r="A178" s="22" t="s">
        <v>48</v>
      </c>
      <c r="B178" s="23" t="s">
        <v>49</v>
      </c>
      <c r="C178" s="24" t="s">
        <v>58</v>
      </c>
      <c r="D178" s="24" t="s">
        <v>51</v>
      </c>
    </row>
    <row r="179" spans="1:4" x14ac:dyDescent="0.25">
      <c r="A179" s="25" t="s">
        <v>52</v>
      </c>
      <c r="B179" s="26">
        <v>1375</v>
      </c>
      <c r="C179" s="53"/>
      <c r="D179" s="27">
        <f>IFERROR(B179*C179,0)</f>
        <v>0</v>
      </c>
    </row>
    <row r="180" spans="1:4" x14ac:dyDescent="0.25">
      <c r="A180" s="25" t="s">
        <v>53</v>
      </c>
      <c r="B180" s="26">
        <v>1872</v>
      </c>
      <c r="C180" s="53"/>
      <c r="D180" s="27">
        <f t="shared" ref="D180:D186" si="14">IFERROR(B180*C180,0)</f>
        <v>0</v>
      </c>
    </row>
    <row r="181" spans="1:4" x14ac:dyDescent="0.25">
      <c r="A181" s="25" t="s">
        <v>64</v>
      </c>
      <c r="B181" s="26">
        <v>1559</v>
      </c>
      <c r="C181" s="53"/>
      <c r="D181" s="27">
        <f t="shared" si="14"/>
        <v>0</v>
      </c>
    </row>
    <row r="182" spans="1:4" x14ac:dyDescent="0.25">
      <c r="A182" s="25" t="s">
        <v>65</v>
      </c>
      <c r="B182" s="26">
        <v>1575</v>
      </c>
      <c r="C182" s="53"/>
      <c r="D182" s="27">
        <f t="shared" si="14"/>
        <v>0</v>
      </c>
    </row>
    <row r="183" spans="1:4" x14ac:dyDescent="0.25">
      <c r="A183" s="25" t="s">
        <v>66</v>
      </c>
      <c r="B183" s="26">
        <v>2148</v>
      </c>
      <c r="C183" s="53"/>
      <c r="D183" s="27">
        <f t="shared" si="14"/>
        <v>0</v>
      </c>
    </row>
    <row r="184" spans="1:4" x14ac:dyDescent="0.25">
      <c r="A184" s="25" t="s">
        <v>67</v>
      </c>
      <c r="B184" s="26">
        <v>732</v>
      </c>
      <c r="C184" s="53"/>
      <c r="D184" s="27">
        <f t="shared" si="14"/>
        <v>0</v>
      </c>
    </row>
    <row r="185" spans="1:4" x14ac:dyDescent="0.25">
      <c r="A185" s="25" t="s">
        <v>68</v>
      </c>
      <c r="B185" s="26">
        <v>512</v>
      </c>
      <c r="C185" s="53"/>
      <c r="D185" s="27">
        <f t="shared" si="14"/>
        <v>0</v>
      </c>
    </row>
    <row r="186" spans="1:4" x14ac:dyDescent="0.25">
      <c r="A186" s="25" t="s">
        <v>54</v>
      </c>
      <c r="B186" s="26">
        <v>1845</v>
      </c>
      <c r="C186" s="53"/>
      <c r="D186" s="27">
        <f t="shared" si="14"/>
        <v>0</v>
      </c>
    </row>
    <row r="187" spans="1:4" x14ac:dyDescent="0.25">
      <c r="A187" s="28" t="s">
        <v>55</v>
      </c>
      <c r="B187" s="29"/>
      <c r="C187" s="30">
        <f>SUM(C179:C186)</f>
        <v>0</v>
      </c>
      <c r="D187" s="30">
        <f>SUM(D179:D186)</f>
        <v>0</v>
      </c>
    </row>
    <row r="189" spans="1:4" x14ac:dyDescent="0.25">
      <c r="A189" s="21" t="s">
        <v>47</v>
      </c>
      <c r="B189" s="52"/>
    </row>
    <row r="191" spans="1:4" x14ac:dyDescent="0.25">
      <c r="A191" s="22" t="s">
        <v>48</v>
      </c>
      <c r="B191" s="23" t="s">
        <v>49</v>
      </c>
      <c r="C191" s="24" t="s">
        <v>58</v>
      </c>
      <c r="D191" s="24" t="s">
        <v>51</v>
      </c>
    </row>
    <row r="192" spans="1:4" x14ac:dyDescent="0.25">
      <c r="A192" s="25" t="s">
        <v>52</v>
      </c>
      <c r="B192" s="26">
        <v>1375</v>
      </c>
      <c r="C192" s="53"/>
      <c r="D192" s="27">
        <f>IFERROR(B192*C192,0)</f>
        <v>0</v>
      </c>
    </row>
    <row r="193" spans="1:4" x14ac:dyDescent="0.25">
      <c r="A193" s="25" t="s">
        <v>53</v>
      </c>
      <c r="B193" s="26">
        <v>1872</v>
      </c>
      <c r="C193" s="53"/>
      <c r="D193" s="27">
        <f t="shared" ref="D193:D199" si="15">IFERROR(B193*C193,0)</f>
        <v>0</v>
      </c>
    </row>
    <row r="194" spans="1:4" x14ac:dyDescent="0.25">
      <c r="A194" s="25" t="s">
        <v>64</v>
      </c>
      <c r="B194" s="26">
        <v>1559</v>
      </c>
      <c r="C194" s="53"/>
      <c r="D194" s="27">
        <f t="shared" si="15"/>
        <v>0</v>
      </c>
    </row>
    <row r="195" spans="1:4" x14ac:dyDescent="0.25">
      <c r="A195" s="25" t="s">
        <v>65</v>
      </c>
      <c r="B195" s="26">
        <v>1575</v>
      </c>
      <c r="C195" s="53"/>
      <c r="D195" s="27">
        <f t="shared" si="15"/>
        <v>0</v>
      </c>
    </row>
    <row r="196" spans="1:4" x14ac:dyDescent="0.25">
      <c r="A196" s="25" t="s">
        <v>66</v>
      </c>
      <c r="B196" s="26">
        <v>2148</v>
      </c>
      <c r="C196" s="53"/>
      <c r="D196" s="27">
        <f t="shared" si="15"/>
        <v>0</v>
      </c>
    </row>
    <row r="197" spans="1:4" x14ac:dyDescent="0.25">
      <c r="A197" s="25" t="s">
        <v>67</v>
      </c>
      <c r="B197" s="26">
        <v>732</v>
      </c>
      <c r="C197" s="53"/>
      <c r="D197" s="27">
        <f t="shared" si="15"/>
        <v>0</v>
      </c>
    </row>
    <row r="198" spans="1:4" x14ac:dyDescent="0.25">
      <c r="A198" s="25" t="s">
        <v>68</v>
      </c>
      <c r="B198" s="26">
        <v>512</v>
      </c>
      <c r="C198" s="53"/>
      <c r="D198" s="27">
        <f t="shared" si="15"/>
        <v>0</v>
      </c>
    </row>
    <row r="199" spans="1:4" x14ac:dyDescent="0.25">
      <c r="A199" s="25" t="s">
        <v>54</v>
      </c>
      <c r="B199" s="26">
        <v>1845</v>
      </c>
      <c r="C199" s="53"/>
      <c r="D199" s="27">
        <f t="shared" si="15"/>
        <v>0</v>
      </c>
    </row>
    <row r="200" spans="1:4" x14ac:dyDescent="0.25">
      <c r="A200" s="28" t="s">
        <v>55</v>
      </c>
      <c r="B200" s="29"/>
      <c r="C200" s="30">
        <f>SUM(C192:C199)</f>
        <v>0</v>
      </c>
      <c r="D200" s="30">
        <f>SUM(D192:D199)</f>
        <v>0</v>
      </c>
    </row>
    <row r="201" spans="1:4" x14ac:dyDescent="0.25">
      <c r="A201" s="46"/>
      <c r="B201" s="47"/>
      <c r="C201" s="49"/>
      <c r="D201" s="49"/>
    </row>
    <row r="202" spans="1:4" x14ac:dyDescent="0.25">
      <c r="A202" s="46"/>
      <c r="B202" s="47"/>
      <c r="C202" s="49"/>
      <c r="D202" s="49"/>
    </row>
    <row r="203" spans="1:4" x14ac:dyDescent="0.25">
      <c r="A203" s="32" t="s">
        <v>59</v>
      </c>
      <c r="B203" s="33">
        <f>IFERROR((C122+C135+C148+C161+C174+C187+C200)/C105,0)</f>
        <v>0</v>
      </c>
      <c r="C203" s="50"/>
      <c r="D203" s="50"/>
    </row>
    <row r="207" spans="1:4" x14ac:dyDescent="0.25">
      <c r="A207" s="6"/>
    </row>
  </sheetData>
  <mergeCells count="2">
    <mergeCell ref="A95:D95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5CFE-D3EB-4E67-B875-7D0D1752C23E}">
  <dimension ref="A1:C106"/>
  <sheetViews>
    <sheetView workbookViewId="0">
      <selection activeCell="C2" sqref="C2"/>
    </sheetView>
  </sheetViews>
  <sheetFormatPr defaultRowHeight="15" x14ac:dyDescent="0.25"/>
  <cols>
    <col min="1" max="1" width="26.140625" customWidth="1"/>
    <col min="2" max="2" width="30.7109375" customWidth="1"/>
    <col min="3" max="3" width="23.5703125" customWidth="1"/>
    <col min="4" max="4" width="23.28515625" bestFit="1" customWidth="1"/>
  </cols>
  <sheetData>
    <row r="1" spans="1:3" ht="17.25" x14ac:dyDescent="0.25">
      <c r="C1" s="34" t="s">
        <v>63</v>
      </c>
    </row>
    <row r="2" spans="1:3" x14ac:dyDescent="0.25">
      <c r="B2" s="54"/>
      <c r="C2" s="34">
        <v>4.82</v>
      </c>
    </row>
    <row r="3" spans="1:3" x14ac:dyDescent="0.25">
      <c r="B3" s="54"/>
    </row>
    <row r="5" spans="1:3" x14ac:dyDescent="0.25">
      <c r="A5" s="35" t="s">
        <v>60</v>
      </c>
      <c r="B5" s="36" t="s">
        <v>61</v>
      </c>
      <c r="C5" s="35" t="s">
        <v>62</v>
      </c>
    </row>
    <row r="6" spans="1:3" x14ac:dyDescent="0.25">
      <c r="A6" s="55"/>
      <c r="B6" s="56"/>
      <c r="C6" s="37" t="str">
        <f t="shared" ref="C6:C69" si="0">IF(OR(A6="",B6=""),"",B6*$C$2)</f>
        <v/>
      </c>
    </row>
    <row r="7" spans="1:3" x14ac:dyDescent="0.25">
      <c r="A7" s="55"/>
      <c r="B7" s="56"/>
      <c r="C7" s="37" t="str">
        <f t="shared" si="0"/>
        <v/>
      </c>
    </row>
    <row r="8" spans="1:3" x14ac:dyDescent="0.25">
      <c r="A8" s="55"/>
      <c r="B8" s="56"/>
      <c r="C8" s="37" t="str">
        <f t="shared" si="0"/>
        <v/>
      </c>
    </row>
    <row r="9" spans="1:3" x14ac:dyDescent="0.25">
      <c r="A9" s="55"/>
      <c r="B9" s="56"/>
      <c r="C9" s="37" t="str">
        <f t="shared" si="0"/>
        <v/>
      </c>
    </row>
    <row r="10" spans="1:3" x14ac:dyDescent="0.25">
      <c r="A10" s="55"/>
      <c r="B10" s="56"/>
      <c r="C10" s="37" t="str">
        <f t="shared" si="0"/>
        <v/>
      </c>
    </row>
    <row r="11" spans="1:3" x14ac:dyDescent="0.25">
      <c r="A11" s="55"/>
      <c r="B11" s="56"/>
      <c r="C11" s="37" t="str">
        <f t="shared" si="0"/>
        <v/>
      </c>
    </row>
    <row r="12" spans="1:3" x14ac:dyDescent="0.25">
      <c r="A12" s="55"/>
      <c r="B12" s="56"/>
      <c r="C12" s="37" t="str">
        <f t="shared" si="0"/>
        <v/>
      </c>
    </row>
    <row r="13" spans="1:3" x14ac:dyDescent="0.25">
      <c r="A13" s="55"/>
      <c r="B13" s="56"/>
      <c r="C13" s="37" t="str">
        <f t="shared" si="0"/>
        <v/>
      </c>
    </row>
    <row r="14" spans="1:3" x14ac:dyDescent="0.25">
      <c r="A14" s="55"/>
      <c r="B14" s="56"/>
      <c r="C14" s="37" t="str">
        <f t="shared" si="0"/>
        <v/>
      </c>
    </row>
    <row r="15" spans="1:3" x14ac:dyDescent="0.25">
      <c r="A15" s="55"/>
      <c r="B15" s="56"/>
      <c r="C15" s="37" t="str">
        <f t="shared" si="0"/>
        <v/>
      </c>
    </row>
    <row r="16" spans="1:3" x14ac:dyDescent="0.25">
      <c r="A16" s="55"/>
      <c r="B16" s="56"/>
      <c r="C16" s="37" t="str">
        <f t="shared" si="0"/>
        <v/>
      </c>
    </row>
    <row r="17" spans="1:3" x14ac:dyDescent="0.25">
      <c r="A17" s="55"/>
      <c r="B17" s="56"/>
      <c r="C17" s="37" t="str">
        <f t="shared" si="0"/>
        <v/>
      </c>
    </row>
    <row r="18" spans="1:3" x14ac:dyDescent="0.25">
      <c r="A18" s="55"/>
      <c r="B18" s="56"/>
      <c r="C18" s="37" t="str">
        <f t="shared" si="0"/>
        <v/>
      </c>
    </row>
    <row r="19" spans="1:3" x14ac:dyDescent="0.25">
      <c r="A19" s="55"/>
      <c r="B19" s="56"/>
      <c r="C19" s="37" t="str">
        <f t="shared" si="0"/>
        <v/>
      </c>
    </row>
    <row r="20" spans="1:3" x14ac:dyDescent="0.25">
      <c r="A20" s="55"/>
      <c r="B20" s="56"/>
      <c r="C20" s="37" t="str">
        <f t="shared" si="0"/>
        <v/>
      </c>
    </row>
    <row r="21" spans="1:3" x14ac:dyDescent="0.25">
      <c r="A21" s="55"/>
      <c r="B21" s="56"/>
      <c r="C21" s="37" t="str">
        <f t="shared" si="0"/>
        <v/>
      </c>
    </row>
    <row r="22" spans="1:3" x14ac:dyDescent="0.25">
      <c r="A22" s="55"/>
      <c r="B22" s="56"/>
      <c r="C22" s="37" t="str">
        <f t="shared" si="0"/>
        <v/>
      </c>
    </row>
    <row r="23" spans="1:3" x14ac:dyDescent="0.25">
      <c r="A23" s="55"/>
      <c r="B23" s="56"/>
      <c r="C23" s="37" t="str">
        <f t="shared" si="0"/>
        <v/>
      </c>
    </row>
    <row r="24" spans="1:3" x14ac:dyDescent="0.25">
      <c r="A24" s="55"/>
      <c r="B24" s="56"/>
      <c r="C24" s="37" t="str">
        <f t="shared" si="0"/>
        <v/>
      </c>
    </row>
    <row r="25" spans="1:3" x14ac:dyDescent="0.25">
      <c r="A25" s="55"/>
      <c r="B25" s="56"/>
      <c r="C25" s="37" t="str">
        <f t="shared" si="0"/>
        <v/>
      </c>
    </row>
    <row r="26" spans="1:3" x14ac:dyDescent="0.25">
      <c r="A26" s="55"/>
      <c r="B26" s="56"/>
      <c r="C26" s="37" t="str">
        <f t="shared" si="0"/>
        <v/>
      </c>
    </row>
    <row r="27" spans="1:3" x14ac:dyDescent="0.25">
      <c r="A27" s="55"/>
      <c r="B27" s="56"/>
      <c r="C27" s="37" t="str">
        <f t="shared" si="0"/>
        <v/>
      </c>
    </row>
    <row r="28" spans="1:3" x14ac:dyDescent="0.25">
      <c r="A28" s="55"/>
      <c r="B28" s="56"/>
      <c r="C28" s="37" t="str">
        <f t="shared" si="0"/>
        <v/>
      </c>
    </row>
    <row r="29" spans="1:3" x14ac:dyDescent="0.25">
      <c r="A29" s="55"/>
      <c r="B29" s="56"/>
      <c r="C29" s="37" t="str">
        <f t="shared" si="0"/>
        <v/>
      </c>
    </row>
    <row r="30" spans="1:3" x14ac:dyDescent="0.25">
      <c r="A30" s="55"/>
      <c r="B30" s="56"/>
      <c r="C30" s="37" t="str">
        <f t="shared" si="0"/>
        <v/>
      </c>
    </row>
    <row r="31" spans="1:3" x14ac:dyDescent="0.25">
      <c r="A31" s="55"/>
      <c r="B31" s="56"/>
      <c r="C31" s="37" t="str">
        <f t="shared" si="0"/>
        <v/>
      </c>
    </row>
    <row r="32" spans="1:3" x14ac:dyDescent="0.25">
      <c r="A32" s="55"/>
      <c r="B32" s="56"/>
      <c r="C32" s="37" t="str">
        <f t="shared" si="0"/>
        <v/>
      </c>
    </row>
    <row r="33" spans="1:3" x14ac:dyDescent="0.25">
      <c r="A33" s="55"/>
      <c r="B33" s="56"/>
      <c r="C33" s="37" t="str">
        <f t="shared" si="0"/>
        <v/>
      </c>
    </row>
    <row r="34" spans="1:3" x14ac:dyDescent="0.25">
      <c r="A34" s="55"/>
      <c r="B34" s="56"/>
      <c r="C34" s="37" t="str">
        <f t="shared" si="0"/>
        <v/>
      </c>
    </row>
    <row r="35" spans="1:3" x14ac:dyDescent="0.25">
      <c r="A35" s="55"/>
      <c r="B35" s="56"/>
      <c r="C35" s="37" t="str">
        <f t="shared" si="0"/>
        <v/>
      </c>
    </row>
    <row r="36" spans="1:3" x14ac:dyDescent="0.25">
      <c r="A36" s="55"/>
      <c r="B36" s="56"/>
      <c r="C36" s="37" t="str">
        <f t="shared" si="0"/>
        <v/>
      </c>
    </row>
    <row r="37" spans="1:3" x14ac:dyDescent="0.25">
      <c r="A37" s="55"/>
      <c r="B37" s="56"/>
      <c r="C37" s="37" t="str">
        <f t="shared" si="0"/>
        <v/>
      </c>
    </row>
    <row r="38" spans="1:3" x14ac:dyDescent="0.25">
      <c r="A38" s="55"/>
      <c r="B38" s="56"/>
      <c r="C38" s="37" t="str">
        <f t="shared" si="0"/>
        <v/>
      </c>
    </row>
    <row r="39" spans="1:3" x14ac:dyDescent="0.25">
      <c r="A39" s="55"/>
      <c r="B39" s="56"/>
      <c r="C39" s="37" t="str">
        <f t="shared" si="0"/>
        <v/>
      </c>
    </row>
    <row r="40" spans="1:3" x14ac:dyDescent="0.25">
      <c r="A40" s="55"/>
      <c r="B40" s="56"/>
      <c r="C40" s="37" t="str">
        <f t="shared" si="0"/>
        <v/>
      </c>
    </row>
    <row r="41" spans="1:3" x14ac:dyDescent="0.25">
      <c r="A41" s="55"/>
      <c r="B41" s="56"/>
      <c r="C41" s="37" t="str">
        <f t="shared" si="0"/>
        <v/>
      </c>
    </row>
    <row r="42" spans="1:3" x14ac:dyDescent="0.25">
      <c r="A42" s="55"/>
      <c r="B42" s="56"/>
      <c r="C42" s="37" t="str">
        <f t="shared" si="0"/>
        <v/>
      </c>
    </row>
    <row r="43" spans="1:3" x14ac:dyDescent="0.25">
      <c r="A43" s="55"/>
      <c r="B43" s="56"/>
      <c r="C43" s="37" t="str">
        <f t="shared" si="0"/>
        <v/>
      </c>
    </row>
    <row r="44" spans="1:3" x14ac:dyDescent="0.25">
      <c r="A44" s="55"/>
      <c r="B44" s="56"/>
      <c r="C44" s="37" t="str">
        <f t="shared" si="0"/>
        <v/>
      </c>
    </row>
    <row r="45" spans="1:3" x14ac:dyDescent="0.25">
      <c r="A45" s="55"/>
      <c r="B45" s="56"/>
      <c r="C45" s="37" t="str">
        <f t="shared" si="0"/>
        <v/>
      </c>
    </row>
    <row r="46" spans="1:3" x14ac:dyDescent="0.25">
      <c r="A46" s="55"/>
      <c r="B46" s="56"/>
      <c r="C46" s="37" t="str">
        <f t="shared" si="0"/>
        <v/>
      </c>
    </row>
    <row r="47" spans="1:3" x14ac:dyDescent="0.25">
      <c r="A47" s="55"/>
      <c r="B47" s="56"/>
      <c r="C47" s="37" t="str">
        <f t="shared" si="0"/>
        <v/>
      </c>
    </row>
    <row r="48" spans="1:3" x14ac:dyDescent="0.25">
      <c r="A48" s="55"/>
      <c r="B48" s="56"/>
      <c r="C48" s="37" t="str">
        <f t="shared" si="0"/>
        <v/>
      </c>
    </row>
    <row r="49" spans="1:3" x14ac:dyDescent="0.25">
      <c r="A49" s="55"/>
      <c r="B49" s="56"/>
      <c r="C49" s="37" t="str">
        <f t="shared" si="0"/>
        <v/>
      </c>
    </row>
    <row r="50" spans="1:3" x14ac:dyDescent="0.25">
      <c r="A50" s="55"/>
      <c r="B50" s="56"/>
      <c r="C50" s="37" t="str">
        <f t="shared" si="0"/>
        <v/>
      </c>
    </row>
    <row r="51" spans="1:3" x14ac:dyDescent="0.25">
      <c r="A51" s="55"/>
      <c r="B51" s="56"/>
      <c r="C51" s="37" t="str">
        <f t="shared" si="0"/>
        <v/>
      </c>
    </row>
    <row r="52" spans="1:3" x14ac:dyDescent="0.25">
      <c r="A52" s="55"/>
      <c r="B52" s="56"/>
      <c r="C52" s="37" t="str">
        <f t="shared" si="0"/>
        <v/>
      </c>
    </row>
    <row r="53" spans="1:3" x14ac:dyDescent="0.25">
      <c r="A53" s="55"/>
      <c r="B53" s="56"/>
      <c r="C53" s="37" t="str">
        <f t="shared" si="0"/>
        <v/>
      </c>
    </row>
    <row r="54" spans="1:3" x14ac:dyDescent="0.25">
      <c r="A54" s="55"/>
      <c r="B54" s="56"/>
      <c r="C54" s="37" t="str">
        <f t="shared" si="0"/>
        <v/>
      </c>
    </row>
    <row r="55" spans="1:3" x14ac:dyDescent="0.25">
      <c r="A55" s="55"/>
      <c r="B55" s="56"/>
      <c r="C55" s="37" t="str">
        <f t="shared" si="0"/>
        <v/>
      </c>
    </row>
    <row r="56" spans="1:3" x14ac:dyDescent="0.25">
      <c r="A56" s="55"/>
      <c r="B56" s="56"/>
      <c r="C56" s="37" t="str">
        <f t="shared" si="0"/>
        <v/>
      </c>
    </row>
    <row r="57" spans="1:3" x14ac:dyDescent="0.25">
      <c r="A57" s="55"/>
      <c r="B57" s="56"/>
      <c r="C57" s="37" t="str">
        <f t="shared" si="0"/>
        <v/>
      </c>
    </row>
    <row r="58" spans="1:3" x14ac:dyDescent="0.25">
      <c r="A58" s="55"/>
      <c r="B58" s="56"/>
      <c r="C58" s="37" t="str">
        <f t="shared" si="0"/>
        <v/>
      </c>
    </row>
    <row r="59" spans="1:3" x14ac:dyDescent="0.25">
      <c r="A59" s="55"/>
      <c r="B59" s="56"/>
      <c r="C59" s="37" t="str">
        <f t="shared" si="0"/>
        <v/>
      </c>
    </row>
    <row r="60" spans="1:3" x14ac:dyDescent="0.25">
      <c r="A60" s="55"/>
      <c r="B60" s="56"/>
      <c r="C60" s="37" t="str">
        <f t="shared" si="0"/>
        <v/>
      </c>
    </row>
    <row r="61" spans="1:3" x14ac:dyDescent="0.25">
      <c r="A61" s="55"/>
      <c r="B61" s="56"/>
      <c r="C61" s="37" t="str">
        <f t="shared" si="0"/>
        <v/>
      </c>
    </row>
    <row r="62" spans="1:3" x14ac:dyDescent="0.25">
      <c r="A62" s="55"/>
      <c r="B62" s="56"/>
      <c r="C62" s="37" t="str">
        <f t="shared" si="0"/>
        <v/>
      </c>
    </row>
    <row r="63" spans="1:3" x14ac:dyDescent="0.25">
      <c r="A63" s="55"/>
      <c r="B63" s="56"/>
      <c r="C63" s="37" t="str">
        <f t="shared" si="0"/>
        <v/>
      </c>
    </row>
    <row r="64" spans="1:3" x14ac:dyDescent="0.25">
      <c r="A64" s="55"/>
      <c r="B64" s="56"/>
      <c r="C64" s="37" t="str">
        <f t="shared" si="0"/>
        <v/>
      </c>
    </row>
    <row r="65" spans="1:3" x14ac:dyDescent="0.25">
      <c r="A65" s="55"/>
      <c r="B65" s="56"/>
      <c r="C65" s="37" t="str">
        <f t="shared" si="0"/>
        <v/>
      </c>
    </row>
    <row r="66" spans="1:3" x14ac:dyDescent="0.25">
      <c r="A66" s="55"/>
      <c r="B66" s="56"/>
      <c r="C66" s="37" t="str">
        <f t="shared" si="0"/>
        <v/>
      </c>
    </row>
    <row r="67" spans="1:3" x14ac:dyDescent="0.25">
      <c r="A67" s="55"/>
      <c r="B67" s="56"/>
      <c r="C67" s="37" t="str">
        <f t="shared" si="0"/>
        <v/>
      </c>
    </row>
    <row r="68" spans="1:3" x14ac:dyDescent="0.25">
      <c r="A68" s="55"/>
      <c r="B68" s="56"/>
      <c r="C68" s="37" t="str">
        <f t="shared" si="0"/>
        <v/>
      </c>
    </row>
    <row r="69" spans="1:3" x14ac:dyDescent="0.25">
      <c r="A69" s="55"/>
      <c r="B69" s="56"/>
      <c r="C69" s="37" t="str">
        <f t="shared" si="0"/>
        <v/>
      </c>
    </row>
    <row r="70" spans="1:3" x14ac:dyDescent="0.25">
      <c r="A70" s="55"/>
      <c r="B70" s="56"/>
      <c r="C70" s="37" t="str">
        <f t="shared" ref="C70:C105" si="1">IF(OR(A70="",B70=""),"",B70*$C$2)</f>
        <v/>
      </c>
    </row>
    <row r="71" spans="1:3" x14ac:dyDescent="0.25">
      <c r="A71" s="55"/>
      <c r="B71" s="56"/>
      <c r="C71" s="37" t="str">
        <f t="shared" si="1"/>
        <v/>
      </c>
    </row>
    <row r="72" spans="1:3" x14ac:dyDescent="0.25">
      <c r="A72" s="55"/>
      <c r="B72" s="56"/>
      <c r="C72" s="37" t="str">
        <f t="shared" si="1"/>
        <v/>
      </c>
    </row>
    <row r="73" spans="1:3" x14ac:dyDescent="0.25">
      <c r="A73" s="55"/>
      <c r="B73" s="56"/>
      <c r="C73" s="37" t="str">
        <f t="shared" si="1"/>
        <v/>
      </c>
    </row>
    <row r="74" spans="1:3" x14ac:dyDescent="0.25">
      <c r="A74" s="55"/>
      <c r="B74" s="56"/>
      <c r="C74" s="37" t="str">
        <f t="shared" si="1"/>
        <v/>
      </c>
    </row>
    <row r="75" spans="1:3" x14ac:dyDescent="0.25">
      <c r="A75" s="55"/>
      <c r="B75" s="56"/>
      <c r="C75" s="37" t="str">
        <f t="shared" si="1"/>
        <v/>
      </c>
    </row>
    <row r="76" spans="1:3" x14ac:dyDescent="0.25">
      <c r="A76" s="55"/>
      <c r="B76" s="56"/>
      <c r="C76" s="37" t="str">
        <f t="shared" si="1"/>
        <v/>
      </c>
    </row>
    <row r="77" spans="1:3" x14ac:dyDescent="0.25">
      <c r="A77" s="55"/>
      <c r="B77" s="56"/>
      <c r="C77" s="37" t="str">
        <f t="shared" si="1"/>
        <v/>
      </c>
    </row>
    <row r="78" spans="1:3" x14ac:dyDescent="0.25">
      <c r="A78" s="55"/>
      <c r="B78" s="56"/>
      <c r="C78" s="37" t="str">
        <f t="shared" si="1"/>
        <v/>
      </c>
    </row>
    <row r="79" spans="1:3" x14ac:dyDescent="0.25">
      <c r="A79" s="55"/>
      <c r="B79" s="56"/>
      <c r="C79" s="37" t="str">
        <f t="shared" si="1"/>
        <v/>
      </c>
    </row>
    <row r="80" spans="1:3" x14ac:dyDescent="0.25">
      <c r="A80" s="55"/>
      <c r="B80" s="56"/>
      <c r="C80" s="37" t="str">
        <f t="shared" si="1"/>
        <v/>
      </c>
    </row>
    <row r="81" spans="1:3" x14ac:dyDescent="0.25">
      <c r="A81" s="55"/>
      <c r="B81" s="56"/>
      <c r="C81" s="37" t="str">
        <f t="shared" si="1"/>
        <v/>
      </c>
    </row>
    <row r="82" spans="1:3" x14ac:dyDescent="0.25">
      <c r="A82" s="55"/>
      <c r="B82" s="56"/>
      <c r="C82" s="37" t="str">
        <f t="shared" si="1"/>
        <v/>
      </c>
    </row>
    <row r="83" spans="1:3" x14ac:dyDescent="0.25">
      <c r="A83" s="55"/>
      <c r="B83" s="56"/>
      <c r="C83" s="37" t="str">
        <f t="shared" si="1"/>
        <v/>
      </c>
    </row>
    <row r="84" spans="1:3" x14ac:dyDescent="0.25">
      <c r="A84" s="55"/>
      <c r="B84" s="56"/>
      <c r="C84" s="37" t="str">
        <f t="shared" si="1"/>
        <v/>
      </c>
    </row>
    <row r="85" spans="1:3" x14ac:dyDescent="0.25">
      <c r="A85" s="55"/>
      <c r="B85" s="56"/>
      <c r="C85" s="37" t="str">
        <f t="shared" si="1"/>
        <v/>
      </c>
    </row>
    <row r="86" spans="1:3" x14ac:dyDescent="0.25">
      <c r="A86" s="55"/>
      <c r="B86" s="56"/>
      <c r="C86" s="37" t="str">
        <f t="shared" si="1"/>
        <v/>
      </c>
    </row>
    <row r="87" spans="1:3" x14ac:dyDescent="0.25">
      <c r="A87" s="55"/>
      <c r="B87" s="56"/>
      <c r="C87" s="37" t="str">
        <f t="shared" si="1"/>
        <v/>
      </c>
    </row>
    <row r="88" spans="1:3" x14ac:dyDescent="0.25">
      <c r="A88" s="55"/>
      <c r="B88" s="56"/>
      <c r="C88" s="37" t="str">
        <f t="shared" si="1"/>
        <v/>
      </c>
    </row>
    <row r="89" spans="1:3" x14ac:dyDescent="0.25">
      <c r="A89" s="55"/>
      <c r="B89" s="56"/>
      <c r="C89" s="37" t="str">
        <f t="shared" si="1"/>
        <v/>
      </c>
    </row>
    <row r="90" spans="1:3" x14ac:dyDescent="0.25">
      <c r="A90" s="55"/>
      <c r="B90" s="56"/>
      <c r="C90" s="37" t="str">
        <f t="shared" si="1"/>
        <v/>
      </c>
    </row>
    <row r="91" spans="1:3" x14ac:dyDescent="0.25">
      <c r="A91" s="55"/>
      <c r="B91" s="56"/>
      <c r="C91" s="37" t="str">
        <f t="shared" si="1"/>
        <v/>
      </c>
    </row>
    <row r="92" spans="1:3" x14ac:dyDescent="0.25">
      <c r="A92" s="55"/>
      <c r="B92" s="56"/>
      <c r="C92" s="37" t="str">
        <f t="shared" si="1"/>
        <v/>
      </c>
    </row>
    <row r="93" spans="1:3" x14ac:dyDescent="0.25">
      <c r="A93" s="55"/>
      <c r="B93" s="56"/>
      <c r="C93" s="37" t="str">
        <f t="shared" si="1"/>
        <v/>
      </c>
    </row>
    <row r="94" spans="1:3" x14ac:dyDescent="0.25">
      <c r="A94" s="55"/>
      <c r="B94" s="56"/>
      <c r="C94" s="37" t="str">
        <f t="shared" si="1"/>
        <v/>
      </c>
    </row>
    <row r="95" spans="1:3" x14ac:dyDescent="0.25">
      <c r="A95" s="55"/>
      <c r="B95" s="56"/>
      <c r="C95" s="37" t="str">
        <f t="shared" si="1"/>
        <v/>
      </c>
    </row>
    <row r="96" spans="1:3" x14ac:dyDescent="0.25">
      <c r="A96" s="55"/>
      <c r="B96" s="56"/>
      <c r="C96" s="37" t="str">
        <f t="shared" si="1"/>
        <v/>
      </c>
    </row>
    <row r="97" spans="1:3" x14ac:dyDescent="0.25">
      <c r="A97" s="55"/>
      <c r="B97" s="56"/>
      <c r="C97" s="37" t="str">
        <f t="shared" si="1"/>
        <v/>
      </c>
    </row>
    <row r="98" spans="1:3" x14ac:dyDescent="0.25">
      <c r="A98" s="55"/>
      <c r="B98" s="56"/>
      <c r="C98" s="37" t="str">
        <f t="shared" si="1"/>
        <v/>
      </c>
    </row>
    <row r="99" spans="1:3" x14ac:dyDescent="0.25">
      <c r="A99" s="55"/>
      <c r="B99" s="56"/>
      <c r="C99" s="37" t="str">
        <f t="shared" si="1"/>
        <v/>
      </c>
    </row>
    <row r="100" spans="1:3" x14ac:dyDescent="0.25">
      <c r="A100" s="55"/>
      <c r="B100" s="56"/>
      <c r="C100" s="37" t="str">
        <f t="shared" si="1"/>
        <v/>
      </c>
    </row>
    <row r="101" spans="1:3" x14ac:dyDescent="0.25">
      <c r="A101" s="55"/>
      <c r="B101" s="56"/>
      <c r="C101" s="37" t="str">
        <f t="shared" si="1"/>
        <v/>
      </c>
    </row>
    <row r="102" spans="1:3" x14ac:dyDescent="0.25">
      <c r="A102" s="55"/>
      <c r="B102" s="56"/>
      <c r="C102" s="37" t="str">
        <f t="shared" si="1"/>
        <v/>
      </c>
    </row>
    <row r="103" spans="1:3" x14ac:dyDescent="0.25">
      <c r="A103" s="55"/>
      <c r="B103" s="56"/>
      <c r="C103" s="37" t="str">
        <f t="shared" si="1"/>
        <v/>
      </c>
    </row>
    <row r="104" spans="1:3" x14ac:dyDescent="0.25">
      <c r="A104" s="55"/>
      <c r="B104" s="56"/>
      <c r="C104" s="37" t="str">
        <f t="shared" si="1"/>
        <v/>
      </c>
    </row>
    <row r="105" spans="1:3" x14ac:dyDescent="0.25">
      <c r="A105" s="57"/>
      <c r="B105" s="58"/>
      <c r="C105" s="38" t="str">
        <f t="shared" si="1"/>
        <v/>
      </c>
    </row>
    <row r="106" spans="1:3" x14ac:dyDescent="0.25">
      <c r="A106" s="39"/>
      <c r="B106" s="40"/>
      <c r="C106" s="40"/>
    </row>
  </sheetData>
  <sheetProtection algorithmName="SHA-512" hashValue="+4yAT2HdasIXE3DUR/lYqqO9//a4GYZTYAY3bFDix3VVTpBi8MlIyWCl97y9eFvTVbaHg3GrqW2bCdl0DudtSw==" saltValue="WmwMr8kKgKQdjcRIWoNwlQ==" spinCount="100000"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zoomScaleNormal="100" workbookViewId="0">
      <selection activeCell="D8" sqref="D8"/>
    </sheetView>
  </sheetViews>
  <sheetFormatPr defaultRowHeight="15" x14ac:dyDescent="0.25"/>
  <cols>
    <col min="1" max="1" width="10.28515625" style="7" customWidth="1"/>
    <col min="2" max="2" width="102.85546875" customWidth="1"/>
    <col min="3" max="8" width="14.140625" customWidth="1"/>
    <col min="9" max="21" width="14.140625" hidden="1" customWidth="1"/>
  </cols>
  <sheetData>
    <row r="1" spans="1:21" x14ac:dyDescent="0.25">
      <c r="A1" s="61" t="s">
        <v>45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1" x14ac:dyDescent="0.25">
      <c r="A2" s="61"/>
      <c r="B2" s="61"/>
      <c r="C2" s="61"/>
      <c r="D2" s="61"/>
      <c r="E2" s="61"/>
      <c r="F2" s="61"/>
      <c r="G2" s="61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1" ht="45" x14ac:dyDescent="0.25">
      <c r="A3" s="14"/>
      <c r="B3" s="2" t="s">
        <v>0</v>
      </c>
      <c r="C3" s="2" t="s">
        <v>2</v>
      </c>
      <c r="D3" s="2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25">
      <c r="A4" s="15">
        <v>1</v>
      </c>
      <c r="B4" s="4" t="s">
        <v>8</v>
      </c>
      <c r="C4" s="17"/>
      <c r="D4" s="13" t="str">
        <f>IF(C4&gt;0,Hárok2!B2,"")</f>
        <v/>
      </c>
      <c r="E4" s="13" t="str">
        <f>IF(C4&gt;0,2.86,"")</f>
        <v/>
      </c>
      <c r="F4" s="18"/>
      <c r="G4" s="13" t="str" cm="1">
        <f t="array" ref="G4">_xlfn.IFS(F4="Maštaľný hnoj",5.53,F4="Spálenie",20.56,F4="","")</f>
        <v/>
      </c>
      <c r="H4" s="12" t="str">
        <f>IFERROR(C4*(D4+E4+G4),"0")</f>
        <v>0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25">
      <c r="A5" s="15">
        <v>2</v>
      </c>
      <c r="B5" s="4" t="s">
        <v>9</v>
      </c>
      <c r="C5" s="17"/>
      <c r="D5" s="13" t="str">
        <f>IF(C5&gt;0,Hárok2!B3,"")</f>
        <v/>
      </c>
      <c r="E5" s="13" t="str">
        <f t="shared" ref="E5:E38" si="0">IF(C5&gt;0,2.86,"")</f>
        <v/>
      </c>
      <c r="F5" s="18"/>
      <c r="G5" s="13" t="str" cm="1">
        <f t="array" ref="G5">_xlfn.IFS(F5="Maštaľný hnoj",5.53,F5="Spálenie",20.56,F5="","")</f>
        <v/>
      </c>
      <c r="H5" s="12" t="str">
        <f t="shared" ref="H5:H38" si="1">IFERROR(C5*(D5+E5+G5),"0")</f>
        <v>0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25">
      <c r="A6" s="15">
        <v>3</v>
      </c>
      <c r="B6" s="4" t="s">
        <v>10</v>
      </c>
      <c r="C6" s="17"/>
      <c r="D6" s="13" t="str">
        <f>IF(C6&gt;0,Hárok2!B4,"")</f>
        <v/>
      </c>
      <c r="E6" s="13" t="str">
        <f t="shared" si="0"/>
        <v/>
      </c>
      <c r="F6" s="18"/>
      <c r="G6" s="13" t="str" cm="1">
        <f t="array" ref="G6">_xlfn.IFS(F6="Maštaľný hnoj",5.53,F6="Spálenie",20.56,F6="","")</f>
        <v/>
      </c>
      <c r="H6" s="12" t="str">
        <f t="shared" si="1"/>
        <v>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5">
      <c r="A7" s="15">
        <v>4</v>
      </c>
      <c r="B7" s="4" t="s">
        <v>11</v>
      </c>
      <c r="C7" s="16"/>
      <c r="D7" s="13" t="str">
        <f>IF(C7&gt;0,Hárok2!B5,"")</f>
        <v/>
      </c>
      <c r="E7" s="13" t="str">
        <f t="shared" si="0"/>
        <v/>
      </c>
      <c r="F7" s="18"/>
      <c r="G7" s="13" t="str" cm="1">
        <f t="array" ref="G7">_xlfn.IFS(F7="Maštaľný hnoj",5.53,F7="Spálenie",20.56,F7="","")</f>
        <v/>
      </c>
      <c r="H7" s="12" t="str">
        <f t="shared" si="1"/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x14ac:dyDescent="0.25">
      <c r="A8" s="15">
        <v>5</v>
      </c>
      <c r="B8" s="4" t="s">
        <v>12</v>
      </c>
      <c r="C8" s="17"/>
      <c r="D8" s="13" t="str">
        <f>IF(C8&gt;0,Hárok2!B6,"")</f>
        <v/>
      </c>
      <c r="E8" s="13" t="str">
        <f t="shared" si="0"/>
        <v/>
      </c>
      <c r="F8" s="18"/>
      <c r="G8" s="13" t="str" cm="1">
        <f t="array" ref="G8">_xlfn.IFS(F8="Maštaľný hnoj",5.53,F8="Spálenie",20.56,F8="","")</f>
        <v/>
      </c>
      <c r="H8" s="12" t="str">
        <f t="shared" si="1"/>
        <v>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25">
      <c r="A9" s="15">
        <v>6</v>
      </c>
      <c r="B9" s="4" t="s">
        <v>13</v>
      </c>
      <c r="C9" s="17"/>
      <c r="D9" s="13" t="str">
        <f>IF(C9&gt;0,Hárok2!B7,"")</f>
        <v/>
      </c>
      <c r="E9" s="13" t="str">
        <f t="shared" si="0"/>
        <v/>
      </c>
      <c r="F9" s="18"/>
      <c r="G9" s="13" t="str" cm="1">
        <f t="array" ref="G9">_xlfn.IFS(F9="Maštaľný hnoj",5.53,F9="Spálenie",20.56,F9="","")</f>
        <v/>
      </c>
      <c r="H9" s="12" t="str">
        <f t="shared" si="1"/>
        <v>0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25">
      <c r="A10" s="15">
        <v>7</v>
      </c>
      <c r="B10" s="4" t="s">
        <v>14</v>
      </c>
      <c r="C10" s="17"/>
      <c r="D10" s="13"/>
      <c r="E10" s="13" t="str">
        <f t="shared" si="0"/>
        <v/>
      </c>
      <c r="F10" s="18"/>
      <c r="G10" s="13" t="str" cm="1">
        <f t="array" ref="G10">_xlfn.IFS(F10="Maštaľný hnoj",5.53,F10="Spálenie",20.56,F10="","")</f>
        <v/>
      </c>
      <c r="H10" s="12" t="str">
        <f t="shared" si="1"/>
        <v>0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25">
      <c r="A11" s="15">
        <v>8</v>
      </c>
      <c r="B11" s="4" t="s">
        <v>15</v>
      </c>
      <c r="C11" s="17"/>
      <c r="D11" s="13" t="str">
        <f>IF(C11&gt;0,Hárok2!B9,"")</f>
        <v/>
      </c>
      <c r="E11" s="13" t="str">
        <f t="shared" si="0"/>
        <v/>
      </c>
      <c r="F11" s="18"/>
      <c r="G11" s="13" t="str" cm="1">
        <f t="array" ref="G11">_xlfn.IFS(F11="Maštaľný hnoj",5.53,F11="Spálenie",20.56,F11="","")</f>
        <v/>
      </c>
      <c r="H11" s="12" t="str">
        <f t="shared" si="1"/>
        <v>0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25">
      <c r="A12" s="15">
        <v>9</v>
      </c>
      <c r="B12" s="4" t="s">
        <v>16</v>
      </c>
      <c r="C12" s="17"/>
      <c r="D12" s="13" t="str">
        <f>IF(C12&gt;0,Hárok2!B10,"")</f>
        <v/>
      </c>
      <c r="E12" s="13" t="str">
        <f t="shared" si="0"/>
        <v/>
      </c>
      <c r="F12" s="18"/>
      <c r="G12" s="13" t="str" cm="1">
        <f t="array" ref="G12">_xlfn.IFS(F12="Maštaľný hnoj",5.53,F12="Spálenie",20.56,F12="","")</f>
        <v/>
      </c>
      <c r="H12" s="12" t="str">
        <f t="shared" si="1"/>
        <v>0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25">
      <c r="A13" s="15">
        <v>10</v>
      </c>
      <c r="B13" s="4" t="s">
        <v>17</v>
      </c>
      <c r="C13" s="17"/>
      <c r="D13" s="13" t="str">
        <f>IF(C13&gt;0,Hárok2!B11,"")</f>
        <v/>
      </c>
      <c r="E13" s="13" t="str">
        <f t="shared" si="0"/>
        <v/>
      </c>
      <c r="F13" s="18"/>
      <c r="G13" s="13" t="str" cm="1">
        <f t="array" ref="G13">_xlfn.IFS(F13="Maštaľný hnoj",5.53,F13="Spálenie",20.56,F13="","")</f>
        <v/>
      </c>
      <c r="H13" s="12" t="str">
        <f t="shared" si="1"/>
        <v>0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x14ac:dyDescent="0.25">
      <c r="A14" s="15">
        <v>11</v>
      </c>
      <c r="B14" s="4" t="s">
        <v>18</v>
      </c>
      <c r="C14" s="17"/>
      <c r="D14" s="13" t="str">
        <f>IF(C14&gt;0,Hárok2!B12,"")</f>
        <v/>
      </c>
      <c r="E14" s="13" t="str">
        <f t="shared" si="0"/>
        <v/>
      </c>
      <c r="F14" s="18"/>
      <c r="G14" s="13" t="str" cm="1">
        <f t="array" ref="G14">_xlfn.IFS(F14="Maštaľný hnoj",5.53,F14="Spálenie",20.56,F14="","")</f>
        <v/>
      </c>
      <c r="H14" s="12" t="str">
        <f t="shared" si="1"/>
        <v>0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25">
      <c r="A15" s="15">
        <v>12</v>
      </c>
      <c r="B15" s="4" t="s">
        <v>19</v>
      </c>
      <c r="C15" s="17"/>
      <c r="D15" s="13" t="str">
        <f>IF(C15&gt;0,Hárok2!B13,"")</f>
        <v/>
      </c>
      <c r="E15" s="13" t="str">
        <f t="shared" si="0"/>
        <v/>
      </c>
      <c r="F15" s="18"/>
      <c r="G15" s="13" t="str" cm="1">
        <f t="array" ref="G15">_xlfn.IFS(F15="Maštaľný hnoj",5.53,F15="Spálenie",20.56,F15="","")</f>
        <v/>
      </c>
      <c r="H15" s="12" t="str">
        <f t="shared" si="1"/>
        <v>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25">
      <c r="A16" s="15">
        <v>13</v>
      </c>
      <c r="B16" s="4" t="s">
        <v>20</v>
      </c>
      <c r="C16" s="17"/>
      <c r="D16" s="13" t="str">
        <f>IF(C16&gt;0,Hárok2!B14,"")</f>
        <v/>
      </c>
      <c r="E16" s="13" t="str">
        <f t="shared" si="0"/>
        <v/>
      </c>
      <c r="F16" s="18"/>
      <c r="G16" s="13" t="str" cm="1">
        <f t="array" ref="G16">_xlfn.IFS(F16="Maštaľný hnoj",5.53,F16="Spálenie",20.56,F16="","")</f>
        <v/>
      </c>
      <c r="H16" s="12" t="str">
        <f t="shared" si="1"/>
        <v>0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15">
        <v>14</v>
      </c>
      <c r="B17" s="4" t="s">
        <v>21</v>
      </c>
      <c r="C17" s="17"/>
      <c r="D17" s="13" t="str">
        <f>IF(C17&gt;0,Hárok2!B15,"")</f>
        <v/>
      </c>
      <c r="E17" s="13" t="str">
        <f t="shared" si="0"/>
        <v/>
      </c>
      <c r="F17" s="18"/>
      <c r="G17" s="13" t="str" cm="1">
        <f t="array" ref="G17">_xlfn.IFS(F17="Maštaľný hnoj",5.53,F17="Spálenie",20.56,F17="","")</f>
        <v/>
      </c>
      <c r="H17" s="12" t="str">
        <f t="shared" si="1"/>
        <v>0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25">
      <c r="A18" s="15">
        <v>15</v>
      </c>
      <c r="B18" s="4" t="s">
        <v>22</v>
      </c>
      <c r="C18" s="17"/>
      <c r="D18" s="13" t="str">
        <f>IF(C18&gt;0,Hárok2!B16,"")</f>
        <v/>
      </c>
      <c r="E18" s="13" t="str">
        <f t="shared" si="0"/>
        <v/>
      </c>
      <c r="F18" s="18"/>
      <c r="G18" s="13" t="str" cm="1">
        <f t="array" ref="G18">_xlfn.IFS(F18="Maštaľný hnoj",5.53,F18="Spálenie",20.56,F18="","")</f>
        <v/>
      </c>
      <c r="H18" s="12" t="str">
        <f t="shared" si="1"/>
        <v>0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15">
        <v>16</v>
      </c>
      <c r="B19" s="4" t="s">
        <v>23</v>
      </c>
      <c r="C19" s="17"/>
      <c r="D19" s="13" t="str">
        <f>IF(C19&gt;0,Hárok2!B17,"")</f>
        <v/>
      </c>
      <c r="E19" s="13" t="str">
        <f t="shared" si="0"/>
        <v/>
      </c>
      <c r="F19" s="18"/>
      <c r="G19" s="13" t="str" cm="1">
        <f t="array" ref="G19">_xlfn.IFS(F19="Maštaľný hnoj",5.53,F19="Spálenie",20.56,F19="","")</f>
        <v/>
      </c>
      <c r="H19" s="12" t="str">
        <f t="shared" si="1"/>
        <v>0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5">
      <c r="A20" s="15">
        <v>17</v>
      </c>
      <c r="B20" s="4" t="s">
        <v>24</v>
      </c>
      <c r="C20" s="17"/>
      <c r="D20" s="13" t="str">
        <f>IF(C20&gt;0,Hárok2!B18,"")</f>
        <v/>
      </c>
      <c r="E20" s="13" t="str">
        <f t="shared" si="0"/>
        <v/>
      </c>
      <c r="F20" s="18"/>
      <c r="G20" s="13" t="str" cm="1">
        <f t="array" ref="G20">_xlfn.IFS(F20="Maštaľný hnoj",5.53,F20="Spálenie",20.56,F20="","")</f>
        <v/>
      </c>
      <c r="H20" s="12" t="str">
        <f t="shared" si="1"/>
        <v>0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15">
        <v>18</v>
      </c>
      <c r="B21" s="4" t="s">
        <v>25</v>
      </c>
      <c r="C21" s="17"/>
      <c r="D21" s="13" t="str">
        <f>IF(C21&gt;0,Hárok2!B19,"")</f>
        <v/>
      </c>
      <c r="E21" s="13" t="str">
        <f t="shared" si="0"/>
        <v/>
      </c>
      <c r="F21" s="18"/>
      <c r="G21" s="13" t="str" cm="1">
        <f t="array" ref="G21">_xlfn.IFS(F21="Maštaľný hnoj",5.53,F21="Spálenie",20.56,F21="","")</f>
        <v/>
      </c>
      <c r="H21" s="12" t="str">
        <f t="shared" si="1"/>
        <v>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25">
      <c r="A22" s="15">
        <v>19</v>
      </c>
      <c r="B22" s="4" t="s">
        <v>26</v>
      </c>
      <c r="C22" s="17"/>
      <c r="D22" s="13" t="str">
        <f>IF(C22&gt;0,Hárok2!B20,"")</f>
        <v/>
      </c>
      <c r="E22" s="13" t="str">
        <f t="shared" si="0"/>
        <v/>
      </c>
      <c r="F22" s="18"/>
      <c r="G22" s="13" t="str" cm="1">
        <f t="array" ref="G22">_xlfn.IFS(F22="Maštaľný hnoj",5.53,F22="Spálenie",20.56,F22="","")</f>
        <v/>
      </c>
      <c r="H22" s="12" t="str">
        <f t="shared" si="1"/>
        <v>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25">
      <c r="A23" s="15">
        <v>20</v>
      </c>
      <c r="B23" s="4" t="s">
        <v>27</v>
      </c>
      <c r="C23" s="17"/>
      <c r="D23" s="13" t="str">
        <f>IF(C23&gt;0,Hárok2!B21,"")</f>
        <v/>
      </c>
      <c r="E23" s="13" t="str">
        <f t="shared" si="0"/>
        <v/>
      </c>
      <c r="F23" s="18"/>
      <c r="G23" s="13" t="str" cm="1">
        <f t="array" ref="G23">_xlfn.IFS(F23="Maštaľný hnoj",5.53,F23="Spálenie",20.56,F23="","")</f>
        <v/>
      </c>
      <c r="H23" s="12" t="str">
        <f t="shared" si="1"/>
        <v>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25">
      <c r="A24" s="15">
        <v>21</v>
      </c>
      <c r="B24" s="4" t="s">
        <v>28</v>
      </c>
      <c r="C24" s="17"/>
      <c r="D24" s="13" t="str">
        <f>IF(C24&gt;0,Hárok2!B22,"")</f>
        <v/>
      </c>
      <c r="E24" s="13" t="str">
        <f t="shared" si="0"/>
        <v/>
      </c>
      <c r="F24" s="18"/>
      <c r="G24" s="13" t="str" cm="1">
        <f t="array" ref="G24">_xlfn.IFS(F24="Maštaľný hnoj",5.53,F24="Spálenie",20.56,F24="","")</f>
        <v/>
      </c>
      <c r="H24" s="12" t="str">
        <f t="shared" si="1"/>
        <v>0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25">
      <c r="A25" s="15">
        <v>22</v>
      </c>
      <c r="B25" s="4" t="s">
        <v>29</v>
      </c>
      <c r="C25" s="17"/>
      <c r="D25" s="13" t="str">
        <f>IF(C25&gt;0,Hárok2!B23,"")</f>
        <v/>
      </c>
      <c r="E25" s="13" t="str">
        <f t="shared" si="0"/>
        <v/>
      </c>
      <c r="F25" s="18"/>
      <c r="G25" s="13" t="str" cm="1">
        <f t="array" ref="G25">_xlfn.IFS(F25="Maštaľný hnoj",5.53,F25="Spálenie",20.56,F25="","")</f>
        <v/>
      </c>
      <c r="H25" s="12" t="str">
        <f t="shared" si="1"/>
        <v>0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25">
      <c r="A26" s="15">
        <v>23</v>
      </c>
      <c r="B26" s="4" t="s">
        <v>30</v>
      </c>
      <c r="C26" s="17"/>
      <c r="D26" s="13" t="str">
        <f>IF(C26&gt;0,Hárok2!B24,"")</f>
        <v/>
      </c>
      <c r="E26" s="13" t="str">
        <f t="shared" si="0"/>
        <v/>
      </c>
      <c r="F26" s="18"/>
      <c r="G26" s="13" t="str" cm="1">
        <f t="array" ref="G26">_xlfn.IFS(F26="Maštaľný hnoj",5.53,F26="Spálenie",20.56,F26="","")</f>
        <v/>
      </c>
      <c r="H26" s="12" t="str">
        <f t="shared" si="1"/>
        <v>0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25">
      <c r="A27" s="15">
        <v>24</v>
      </c>
      <c r="B27" s="4" t="s">
        <v>31</v>
      </c>
      <c r="C27" s="17"/>
      <c r="D27" s="13" t="str">
        <f>IF(C27&gt;0,Hárok2!B25,"")</f>
        <v/>
      </c>
      <c r="E27" s="13" t="str">
        <f t="shared" si="0"/>
        <v/>
      </c>
      <c r="F27" s="18"/>
      <c r="G27" s="13" t="str" cm="1">
        <f t="array" ref="G27">_xlfn.IFS(F27="Maštaľný hnoj",5.53,F27="Spálenie",20.56,F27="","")</f>
        <v/>
      </c>
      <c r="H27" s="12" t="str">
        <f t="shared" si="1"/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25">
      <c r="A28" s="15">
        <v>25</v>
      </c>
      <c r="B28" s="4" t="s">
        <v>32</v>
      </c>
      <c r="C28" s="17"/>
      <c r="D28" s="13" t="str">
        <f>IF(C28&gt;0,Hárok2!B26,"")</f>
        <v/>
      </c>
      <c r="E28" s="13" t="str">
        <f t="shared" si="0"/>
        <v/>
      </c>
      <c r="F28" s="18"/>
      <c r="G28" s="13" t="str" cm="1">
        <f t="array" ref="G28">_xlfn.IFS(F28="Maštaľný hnoj",5.53,F28="Spálenie",20.56,F28="","")</f>
        <v/>
      </c>
      <c r="H28" s="12" t="str">
        <f t="shared" si="1"/>
        <v>0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25">
      <c r="A29" s="15">
        <v>26</v>
      </c>
      <c r="B29" s="4" t="s">
        <v>33</v>
      </c>
      <c r="C29" s="17"/>
      <c r="D29" s="13" t="str">
        <f>IF(C29&gt;0,Hárok2!B27,"")</f>
        <v/>
      </c>
      <c r="E29" s="13" t="str">
        <f t="shared" si="0"/>
        <v/>
      </c>
      <c r="F29" s="18"/>
      <c r="G29" s="13" t="str" cm="1">
        <f t="array" ref="G29">_xlfn.IFS(F29="Maštaľný hnoj",5.53,F29="Spálenie",20.56,F29="","")</f>
        <v/>
      </c>
      <c r="H29" s="12" t="str">
        <f t="shared" si="1"/>
        <v>0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25">
      <c r="A30" s="15">
        <v>27</v>
      </c>
      <c r="B30" s="4" t="s">
        <v>34</v>
      </c>
      <c r="C30" s="17"/>
      <c r="D30" s="13" t="str">
        <f>IF(C30&gt;0,Hárok2!B28,"")</f>
        <v/>
      </c>
      <c r="E30" s="13" t="str">
        <f t="shared" si="0"/>
        <v/>
      </c>
      <c r="F30" s="18"/>
      <c r="G30" s="13" t="str" cm="1">
        <f t="array" ref="G30">_xlfn.IFS(F30="Maštaľný hnoj",5.53,F30="Spálenie",20.56,F30="","")</f>
        <v/>
      </c>
      <c r="H30" s="12" t="str">
        <f t="shared" si="1"/>
        <v>0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25">
      <c r="A31" s="15">
        <v>28</v>
      </c>
      <c r="B31" s="4" t="s">
        <v>35</v>
      </c>
      <c r="C31" s="17"/>
      <c r="D31" s="13" t="str">
        <f>IF(C31&gt;0,Hárok2!B29,"")</f>
        <v/>
      </c>
      <c r="E31" s="13" t="str">
        <f t="shared" si="0"/>
        <v/>
      </c>
      <c r="F31" s="18"/>
      <c r="G31" s="13" t="str" cm="1">
        <f t="array" ref="G31">_xlfn.IFS(F31="Maštaľný hnoj",5.53,F31="Spálenie",20.56,F31="","")</f>
        <v/>
      </c>
      <c r="H31" s="12" t="str">
        <f t="shared" si="1"/>
        <v>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25">
      <c r="A32" s="15">
        <v>29</v>
      </c>
      <c r="B32" s="4" t="s">
        <v>36</v>
      </c>
      <c r="C32" s="17"/>
      <c r="D32" s="13" t="str">
        <f>IF(C32&gt;0,Hárok2!B30,"")</f>
        <v/>
      </c>
      <c r="E32" s="13" t="str">
        <f t="shared" si="0"/>
        <v/>
      </c>
      <c r="F32" s="18"/>
      <c r="G32" s="13" t="str" cm="1">
        <f t="array" ref="G32">_xlfn.IFS(F32="Maštaľný hnoj",5.53,F32="Spálenie",20.56,F32="","")</f>
        <v/>
      </c>
      <c r="H32" s="12" t="str">
        <f t="shared" si="1"/>
        <v>0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25">
      <c r="A33" s="15">
        <v>30</v>
      </c>
      <c r="B33" s="4" t="s">
        <v>37</v>
      </c>
      <c r="C33" s="17"/>
      <c r="D33" s="13" t="str">
        <f>IF(C33&gt;0,Hárok2!B31,"")</f>
        <v/>
      </c>
      <c r="E33" s="13" t="str">
        <f t="shared" si="0"/>
        <v/>
      </c>
      <c r="F33" s="18"/>
      <c r="G33" s="13" t="str" cm="1">
        <f t="array" ref="G33">_xlfn.IFS(F33="Maštaľný hnoj",5.53,F33="Spálenie",20.56,F33="","")</f>
        <v/>
      </c>
      <c r="H33" s="12" t="str">
        <f t="shared" si="1"/>
        <v>0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x14ac:dyDescent="0.25">
      <c r="A34" s="15">
        <v>31</v>
      </c>
      <c r="B34" s="4" t="s">
        <v>38</v>
      </c>
      <c r="C34" s="17"/>
      <c r="D34" s="13" t="str">
        <f>IF(C34&gt;0,Hárok2!B32,"")</f>
        <v/>
      </c>
      <c r="E34" s="13" t="str">
        <f t="shared" si="0"/>
        <v/>
      </c>
      <c r="F34" s="18"/>
      <c r="G34" s="13" t="str" cm="1">
        <f t="array" ref="G34">_xlfn.IFS(F34="Maštaľný hnoj",5.53,F34="Spálenie",20.56,F34="","")</f>
        <v/>
      </c>
      <c r="H34" s="12" t="str">
        <f t="shared" si="1"/>
        <v>0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x14ac:dyDescent="0.25">
      <c r="A35" s="15">
        <v>32</v>
      </c>
      <c r="B35" s="4" t="s">
        <v>39</v>
      </c>
      <c r="C35" s="17"/>
      <c r="D35" s="13" t="str">
        <f>IF(C35&gt;0,Hárok2!B33,"")</f>
        <v/>
      </c>
      <c r="E35" s="13" t="str">
        <f t="shared" si="0"/>
        <v/>
      </c>
      <c r="F35" s="18"/>
      <c r="G35" s="13" t="str" cm="1">
        <f t="array" ref="G35">_xlfn.IFS(F35="Maštaľný hnoj",5.53,F35="Spálenie",20.56,F35="","")</f>
        <v/>
      </c>
      <c r="H35" s="12" t="str">
        <f t="shared" si="1"/>
        <v>0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25">
      <c r="A36" s="15">
        <v>33</v>
      </c>
      <c r="B36" s="4" t="s">
        <v>40</v>
      </c>
      <c r="C36" s="17"/>
      <c r="D36" s="13" t="str">
        <f>IF(C36&gt;0,Hárok2!B34,"")</f>
        <v/>
      </c>
      <c r="E36" s="13" t="str">
        <f t="shared" si="0"/>
        <v/>
      </c>
      <c r="F36" s="18"/>
      <c r="G36" s="13" t="str" cm="1">
        <f t="array" ref="G36">_xlfn.IFS(F36="Maštaľný hnoj",5.53,F36="Spálenie",20.56,F36="","")</f>
        <v/>
      </c>
      <c r="H36" s="12" t="str">
        <f t="shared" si="1"/>
        <v>0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s="15">
        <v>34</v>
      </c>
      <c r="B37" s="4" t="s">
        <v>41</v>
      </c>
      <c r="C37" s="17"/>
      <c r="D37" s="13" t="str">
        <f>IF(C37&gt;0,Hárok2!B35,"")</f>
        <v/>
      </c>
      <c r="E37" s="13" t="str">
        <f t="shared" si="0"/>
        <v/>
      </c>
      <c r="F37" s="18"/>
      <c r="G37" s="13" t="str" cm="1">
        <f t="array" ref="G37">_xlfn.IFS(F37="Maštaľný hnoj",5.53,F37="Spálenie",20.56,F37="","")</f>
        <v/>
      </c>
      <c r="H37" s="12" t="str">
        <f t="shared" si="1"/>
        <v>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25">
      <c r="A38" s="15">
        <v>35</v>
      </c>
      <c r="B38" s="4" t="s">
        <v>42</v>
      </c>
      <c r="C38" s="17"/>
      <c r="D38" s="13" t="str">
        <f>IF(C38&gt;0,Hárok2!B36,"")</f>
        <v/>
      </c>
      <c r="E38" s="13" t="str">
        <f t="shared" si="0"/>
        <v/>
      </c>
      <c r="F38" s="18"/>
      <c r="G38" s="13" t="str" cm="1">
        <f t="array" ref="G38">_xlfn.IFS(F38="Maštaľný hnoj",5.53,F38="Spálenie",20.56,F38="","")</f>
        <v/>
      </c>
      <c r="H38" s="12" t="str">
        <f t="shared" si="1"/>
        <v>0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25">
      <c r="H39">
        <f>SUM(H4:H38)</f>
        <v>0</v>
      </c>
      <c r="I39" s="6" t="s">
        <v>7</v>
      </c>
    </row>
  </sheetData>
  <sheetProtection algorithmName="SHA-512" hashValue="aWC24ODxqVcs4ElbwfvcBAFh56O7ouwO9olDaggXFi+kvJIAzytGkQBZan5uM/OGNuXuV6YJaGB+q/RZ7uYGKw==" saltValue="eXoH3fv67lQvb47NojmRoA==" spinCount="100000" sheet="1" objects="1" scenarios="1"/>
  <mergeCells count="1">
    <mergeCell ref="A1:U2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2EF8682-4A52-42D7-B4B9-BDC7CCF286F2}">
          <x14:formula1>
            <xm:f>Hárok2!$F$2:$F$3</xm:f>
          </x14:formula1>
          <xm:sqref>F4:F38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CA90B-65E4-425D-8371-D1A073421CD2}">
  <dimension ref="A1:G36"/>
  <sheetViews>
    <sheetView workbookViewId="0">
      <selection activeCell="A2" sqref="A2:A36"/>
    </sheetView>
  </sheetViews>
  <sheetFormatPr defaultRowHeight="15" x14ac:dyDescent="0.25"/>
  <cols>
    <col min="1" max="1" width="105.28515625" bestFit="1" customWidth="1"/>
    <col min="6" max="6" width="16.140625" customWidth="1"/>
  </cols>
  <sheetData>
    <row r="1" spans="1:7" ht="60" x14ac:dyDescent="0.25">
      <c r="A1" s="8" t="s">
        <v>0</v>
      </c>
      <c r="E1" s="1" t="s">
        <v>5</v>
      </c>
      <c r="F1" s="1" t="s">
        <v>4</v>
      </c>
      <c r="G1" s="1" t="s">
        <v>5</v>
      </c>
    </row>
    <row r="2" spans="1:7" x14ac:dyDescent="0.25">
      <c r="A2" s="4" t="s">
        <v>8</v>
      </c>
      <c r="B2" s="9">
        <v>290</v>
      </c>
      <c r="E2">
        <v>2.86</v>
      </c>
      <c r="F2" t="s">
        <v>43</v>
      </c>
      <c r="G2">
        <v>5.53</v>
      </c>
    </row>
    <row r="3" spans="1:7" x14ac:dyDescent="0.25">
      <c r="A3" s="4" t="s">
        <v>9</v>
      </c>
      <c r="B3" s="9">
        <v>316</v>
      </c>
      <c r="F3" t="s">
        <v>44</v>
      </c>
      <c r="G3">
        <v>20.56</v>
      </c>
    </row>
    <row r="4" spans="1:7" x14ac:dyDescent="0.25">
      <c r="A4" s="4" t="s">
        <v>10</v>
      </c>
      <c r="B4" s="9">
        <v>154</v>
      </c>
    </row>
    <row r="5" spans="1:7" x14ac:dyDescent="0.25">
      <c r="A5" s="4" t="s">
        <v>11</v>
      </c>
      <c r="B5" s="9">
        <v>113</v>
      </c>
    </row>
    <row r="6" spans="1:7" x14ac:dyDescent="0.25">
      <c r="A6" s="4" t="s">
        <v>12</v>
      </c>
      <c r="B6" s="9">
        <v>200</v>
      </c>
    </row>
    <row r="7" spans="1:7" x14ac:dyDescent="0.25">
      <c r="A7" s="4" t="s">
        <v>13</v>
      </c>
      <c r="B7" s="9">
        <v>335</v>
      </c>
    </row>
    <row r="8" spans="1:7" x14ac:dyDescent="0.25">
      <c r="A8" s="4" t="s">
        <v>14</v>
      </c>
      <c r="B8" s="11">
        <v>3040</v>
      </c>
    </row>
    <row r="9" spans="1:7" x14ac:dyDescent="0.25">
      <c r="A9" s="4" t="s">
        <v>15</v>
      </c>
      <c r="B9" s="9">
        <v>249</v>
      </c>
    </row>
    <row r="10" spans="1:7" x14ac:dyDescent="0.25">
      <c r="A10" s="4" t="s">
        <v>16</v>
      </c>
      <c r="B10" s="9">
        <v>426</v>
      </c>
    </row>
    <row r="11" spans="1:7" x14ac:dyDescent="0.25">
      <c r="A11" s="4" t="s">
        <v>17</v>
      </c>
      <c r="B11" s="9">
        <v>498</v>
      </c>
    </row>
    <row r="12" spans="1:7" x14ac:dyDescent="0.25">
      <c r="A12" s="4" t="s">
        <v>18</v>
      </c>
      <c r="B12" s="9">
        <v>186</v>
      </c>
    </row>
    <row r="13" spans="1:7" x14ac:dyDescent="0.25">
      <c r="A13" s="4" t="s">
        <v>19</v>
      </c>
      <c r="B13" s="9">
        <v>186</v>
      </c>
    </row>
    <row r="14" spans="1:7" x14ac:dyDescent="0.25">
      <c r="A14" s="4" t="s">
        <v>20</v>
      </c>
      <c r="B14" s="9">
        <v>186</v>
      </c>
    </row>
    <row r="15" spans="1:7" x14ac:dyDescent="0.25">
      <c r="A15" s="4" t="s">
        <v>21</v>
      </c>
      <c r="B15" s="9">
        <v>38</v>
      </c>
    </row>
    <row r="16" spans="1:7" x14ac:dyDescent="0.25">
      <c r="A16" s="4" t="s">
        <v>22</v>
      </c>
      <c r="B16" s="9">
        <v>38</v>
      </c>
    </row>
    <row r="17" spans="1:2" x14ac:dyDescent="0.25">
      <c r="A17" s="4" t="s">
        <v>23</v>
      </c>
      <c r="B17" s="9">
        <v>38</v>
      </c>
    </row>
    <row r="18" spans="1:2" x14ac:dyDescent="0.25">
      <c r="A18" s="4" t="s">
        <v>24</v>
      </c>
      <c r="B18" s="9">
        <v>42</v>
      </c>
    </row>
    <row r="19" spans="1:2" x14ac:dyDescent="0.25">
      <c r="A19" s="4" t="s">
        <v>25</v>
      </c>
      <c r="B19" s="9">
        <v>42</v>
      </c>
    </row>
    <row r="20" spans="1:2" x14ac:dyDescent="0.25">
      <c r="A20" s="4" t="s">
        <v>26</v>
      </c>
      <c r="B20" s="9">
        <v>193</v>
      </c>
    </row>
    <row r="21" spans="1:2" x14ac:dyDescent="0.25">
      <c r="A21" s="4" t="s">
        <v>27</v>
      </c>
      <c r="B21" s="9">
        <v>69</v>
      </c>
    </row>
    <row r="22" spans="1:2" x14ac:dyDescent="0.25">
      <c r="A22" s="4" t="s">
        <v>28</v>
      </c>
      <c r="B22" s="9">
        <v>69</v>
      </c>
    </row>
    <row r="23" spans="1:2" x14ac:dyDescent="0.25">
      <c r="A23" s="4" t="s">
        <v>29</v>
      </c>
      <c r="B23" s="9">
        <v>69</v>
      </c>
    </row>
    <row r="24" spans="1:2" x14ac:dyDescent="0.25">
      <c r="A24" s="4" t="s">
        <v>30</v>
      </c>
      <c r="B24" s="10">
        <v>2200</v>
      </c>
    </row>
    <row r="25" spans="1:2" x14ac:dyDescent="0.25">
      <c r="A25" s="4" t="s">
        <v>31</v>
      </c>
      <c r="B25" s="9">
        <v>810</v>
      </c>
    </row>
    <row r="26" spans="1:2" x14ac:dyDescent="0.25">
      <c r="A26" s="4" t="s">
        <v>32</v>
      </c>
      <c r="B26" s="10">
        <v>1325</v>
      </c>
    </row>
    <row r="27" spans="1:2" x14ac:dyDescent="0.25">
      <c r="A27" s="4" t="s">
        <v>33</v>
      </c>
      <c r="B27" s="10">
        <v>1133</v>
      </c>
    </row>
    <row r="28" spans="1:2" x14ac:dyDescent="0.25">
      <c r="A28" s="4" t="s">
        <v>34</v>
      </c>
      <c r="B28" s="9">
        <v>785</v>
      </c>
    </row>
    <row r="29" spans="1:2" x14ac:dyDescent="0.25">
      <c r="A29" s="4" t="s">
        <v>35</v>
      </c>
      <c r="B29" s="9">
        <v>795</v>
      </c>
    </row>
    <row r="30" spans="1:2" x14ac:dyDescent="0.25">
      <c r="A30" s="4" t="s">
        <v>36</v>
      </c>
      <c r="B30" s="10">
        <v>1000</v>
      </c>
    </row>
    <row r="31" spans="1:2" x14ac:dyDescent="0.25">
      <c r="A31" s="4" t="s">
        <v>37</v>
      </c>
      <c r="B31" s="10">
        <v>4950</v>
      </c>
    </row>
    <row r="32" spans="1:2" x14ac:dyDescent="0.25">
      <c r="A32" s="4" t="s">
        <v>38</v>
      </c>
      <c r="B32" s="10">
        <v>1600</v>
      </c>
    </row>
    <row r="33" spans="1:2" x14ac:dyDescent="0.25">
      <c r="A33" s="4" t="s">
        <v>39</v>
      </c>
      <c r="B33" s="10">
        <v>2595</v>
      </c>
    </row>
    <row r="34" spans="1:2" x14ac:dyDescent="0.25">
      <c r="A34" s="4" t="s">
        <v>40</v>
      </c>
      <c r="B34" s="10">
        <v>1616</v>
      </c>
    </row>
    <row r="35" spans="1:2" x14ac:dyDescent="0.25">
      <c r="A35" s="4" t="s">
        <v>41</v>
      </c>
      <c r="B35" s="10">
        <v>1945</v>
      </c>
    </row>
    <row r="36" spans="1:2" x14ac:dyDescent="0.25">
      <c r="A36" s="4" t="s">
        <v>42</v>
      </c>
      <c r="B36" s="10">
        <v>5873</v>
      </c>
    </row>
  </sheetData>
  <sheetProtection algorithmName="SHA-512" hashValue="CAv7qIJLkJCZyBCVOwK9Zv4D174AL5FS+oHBlctJH17dIVnYXA5ZFPFzbQaqVIQ3zLKFpIWWqnIUC31xQF/Vqg==" saltValue="Y+1oRw5x1JTqqargXGv8w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Výpočet škody za zvieratá</vt:lpstr>
      <vt:lpstr>Čistenie a dezinfekcia</vt:lpstr>
      <vt:lpstr>Manipulácia a likvidácia krmiva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Chrenko Kristián</dc:creator>
  <cp:lastModifiedBy>Šuloková Katarína</cp:lastModifiedBy>
  <dcterms:created xsi:type="dcterms:W3CDTF">2015-06-05T18:19:34Z</dcterms:created>
  <dcterms:modified xsi:type="dcterms:W3CDTF">2025-07-07T14:29:53Z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2025-07-07T08:53:01Z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45102c12-9a4d-41d7-b3db-f1318fc30d2a</vt:lpwstr>
  </property>
  <property fmtid="{D5CDD505-2E9C-101B-9397-08002B2CF9AE}" pid="8" name="MSIP_Label_54743a8a-75f7-4ac9-9741-a35bd0337f21_ContentBits">
    <vt:lpwstr>2</vt:lpwstr>
  </property>
</Properties>
</file>