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SPA001\Dokumenty_PPA\700 Sekcia organizacie trhu a statnej pomoci\750\ŠKOLSKÝ PROGRAM\PRÍRUČKA A_B_školské_programy\2025-2026\MAX\Formuláre\ŠM\nové 2025-2026\final\"/>
    </mc:Choice>
  </mc:AlternateContent>
  <xr:revisionPtr revIDLastSave="0" documentId="13_ncr:1_{61A2EE10-40E0-4223-9B92-334FC4EFFC3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mliek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G3" i="4" s="1"/>
  <c r="E4" i="4"/>
  <c r="E5" i="4"/>
  <c r="G5" i="4" s="1"/>
  <c r="E2" i="4"/>
  <c r="H4" i="4" l="1"/>
  <c r="G2" i="4"/>
  <c r="H3" i="4"/>
  <c r="C17" i="4"/>
  <c r="D17" i="4" s="1"/>
  <c r="C18" i="4"/>
  <c r="D18" i="4" s="1"/>
  <c r="E6" i="4"/>
  <c r="G4" i="4"/>
  <c r="H5" i="4"/>
  <c r="D22" i="4" l="1"/>
  <c r="E18" i="4"/>
  <c r="G6" i="4"/>
  <c r="E17" i="4"/>
  <c r="C22" i="4"/>
  <c r="H2" i="4"/>
  <c r="H6" i="4" s="1"/>
  <c r="E22" i="4" l="1"/>
  <c r="C23" i="4" s="1"/>
  <c r="E23" i="4" s="1"/>
  <c r="E24" i="4" s="1"/>
</calcChain>
</file>

<file path=xl/sharedStrings.xml><?xml version="1.0" encoding="utf-8"?>
<sst xmlns="http://schemas.openxmlformats.org/spreadsheetml/2006/main" count="30" uniqueCount="23">
  <si>
    <t>Názov výrobku</t>
  </si>
  <si>
    <t>Množstvo v MJ</t>
  </si>
  <si>
    <t>% DPH</t>
  </si>
  <si>
    <t>DPH</t>
  </si>
  <si>
    <t>Cena bez DPH / Základ dane</t>
  </si>
  <si>
    <t>Cena bez DPH/Základ dane</t>
  </si>
  <si>
    <t>Sadzba / % DPH</t>
  </si>
  <si>
    <t>Cena s DPH</t>
  </si>
  <si>
    <t>Cena celkom v EUR</t>
  </si>
  <si>
    <t>K úhrade</t>
  </si>
  <si>
    <t>3,5 % mlieko UHT 1 l</t>
  </si>
  <si>
    <t>1,5 % mlieko UHT 250 ml</t>
  </si>
  <si>
    <t>Cena bez DPH za MJ</t>
  </si>
  <si>
    <t>Spolu</t>
  </si>
  <si>
    <t>Merná jednotka (MJ)</t>
  </si>
  <si>
    <t>liter</t>
  </si>
  <si>
    <t>kus</t>
  </si>
  <si>
    <t>Informačná rekapitulácia DPH</t>
  </si>
  <si>
    <t>Pomoc - školský program</t>
  </si>
  <si>
    <t>jogurt 135 g</t>
  </si>
  <si>
    <r>
      <rPr>
        <b/>
        <sz val="10"/>
        <color rgb="FFFF0000"/>
        <rFont val="Arial CE"/>
        <charset val="238"/>
      </rPr>
      <t>Pomoc (základná + dodatočná), ktorá sa odrátava od fakturovanej sumy</t>
    </r>
    <r>
      <rPr>
        <sz val="10"/>
        <color rgb="FFFF0000"/>
        <rFont val="Arial CE"/>
        <charset val="238"/>
      </rPr>
      <t xml:space="preserve"> - nastaviť vo fakturačnom systéme tak aby k úhrade vyšlo</t>
    </r>
    <r>
      <rPr>
        <b/>
        <sz val="10"/>
        <color rgb="FFFF0000"/>
        <rFont val="Arial CE"/>
        <charset val="238"/>
      </rPr>
      <t xml:space="preserve"> 0,00 EUR</t>
    </r>
    <r>
      <rPr>
        <sz val="10"/>
        <color rgb="FFFF0000"/>
        <rFont val="Arial CE"/>
        <charset val="238"/>
      </rPr>
      <t xml:space="preserve"> a to ako </t>
    </r>
    <r>
      <rPr>
        <b/>
        <sz val="10"/>
        <color rgb="FFFF0000"/>
        <rFont val="Arial CE"/>
        <charset val="238"/>
      </rPr>
      <t>100 % zľavu z Ceny s DPH</t>
    </r>
  </si>
  <si>
    <r>
      <rPr>
        <b/>
        <sz val="10"/>
        <color rgb="FFFF0000"/>
        <rFont val="Arial CE"/>
        <charset val="238"/>
      </rPr>
      <t>Cenu bez DPH za mernú jednotku</t>
    </r>
    <r>
      <rPr>
        <sz val="10"/>
        <color rgb="FFFF0000"/>
        <rFont val="Arial CE"/>
        <charset val="238"/>
      </rPr>
      <t xml:space="preserve"> (1 kus/kilogram/liter) nastaviť vo fakturačnom systéme </t>
    </r>
    <r>
      <rPr>
        <b/>
        <sz val="10"/>
        <color rgb="FFFF0000"/>
        <rFont val="Arial CE"/>
        <charset val="238"/>
      </rPr>
      <t>vo výške základnej pomoci podľa prílohy č. 1 NV č. 200/2019 Z. z.</t>
    </r>
  </si>
  <si>
    <t>syr 45 %, tácka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</si>
</sst>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0" fillId="0" borderId="0" xfId="0" applyAlignment="1"/>
    <xf numFmtId="0" fontId="0" fillId="0" borderId="1" xfId="0" applyBorder="1"/>
    <xf numFmtId="4" fontId="0" fillId="0" borderId="1" xfId="0" applyNumberFormat="1" applyBorder="1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8" xfId="0" applyNumberFormat="1" applyBorder="1"/>
    <xf numFmtId="0" fontId="0" fillId="0" borderId="8" xfId="0" applyBorder="1"/>
    <xf numFmtId="4" fontId="0" fillId="0" borderId="9" xfId="0" applyNumberFormat="1" applyBorder="1"/>
    <xf numFmtId="0" fontId="0" fillId="0" borderId="6" xfId="0" applyBorder="1"/>
    <xf numFmtId="9" fontId="0" fillId="0" borderId="5" xfId="1" applyFont="1" applyBorder="1"/>
    <xf numFmtId="9" fontId="0" fillId="0" borderId="7" xfId="1" applyFont="1" applyBorder="1"/>
    <xf numFmtId="4" fontId="2" fillId="0" borderId="9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CC5F-2BCD-4975-B60F-DC84CDA1CBD8}">
  <sheetPr>
    <pageSetUpPr fitToPage="1"/>
  </sheetPr>
  <dimension ref="A1:J29"/>
  <sheetViews>
    <sheetView tabSelected="1" workbookViewId="0">
      <selection activeCell="G30" sqref="G30"/>
    </sheetView>
  </sheetViews>
  <sheetFormatPr defaultRowHeight="12.75" x14ac:dyDescent="0.2"/>
  <cols>
    <col min="1" max="1" width="22.5703125" bestFit="1" customWidth="1"/>
    <col min="2" max="2" width="22.7109375" bestFit="1" customWidth="1"/>
    <col min="3" max="4" width="25.5703125" bestFit="1" customWidth="1"/>
    <col min="5" max="5" width="24.28515625" bestFit="1" customWidth="1"/>
    <col min="6" max="8" width="11.28515625" bestFit="1" customWidth="1"/>
  </cols>
  <sheetData>
    <row r="1" spans="1:10" x14ac:dyDescent="0.2">
      <c r="A1" s="6" t="s">
        <v>0</v>
      </c>
      <c r="B1" s="7" t="s">
        <v>1</v>
      </c>
      <c r="C1" s="7" t="s">
        <v>14</v>
      </c>
      <c r="D1" s="7" t="s">
        <v>12</v>
      </c>
      <c r="E1" s="7" t="s">
        <v>5</v>
      </c>
      <c r="F1" s="7" t="s">
        <v>2</v>
      </c>
      <c r="G1" s="7" t="s">
        <v>3</v>
      </c>
      <c r="H1" s="8" t="s">
        <v>7</v>
      </c>
    </row>
    <row r="2" spans="1:10" x14ac:dyDescent="0.2">
      <c r="A2" s="9" t="s">
        <v>10</v>
      </c>
      <c r="B2" s="3">
        <v>60</v>
      </c>
      <c r="C2" s="3" t="s">
        <v>15</v>
      </c>
      <c r="D2" s="4">
        <v>1.22</v>
      </c>
      <c r="E2" s="4">
        <f>B2*D2</f>
        <v>73.2</v>
      </c>
      <c r="F2" s="5">
        <v>0.05</v>
      </c>
      <c r="G2" s="4">
        <f>ROUND(E2*F2,2)</f>
        <v>3.66</v>
      </c>
      <c r="H2" s="10">
        <f>E2+G2</f>
        <v>76.86</v>
      </c>
      <c r="J2" s="1"/>
    </row>
    <row r="3" spans="1:10" x14ac:dyDescent="0.2">
      <c r="A3" s="9" t="s">
        <v>11</v>
      </c>
      <c r="B3" s="3">
        <v>100</v>
      </c>
      <c r="C3" s="3" t="s">
        <v>16</v>
      </c>
      <c r="D3" s="4">
        <v>0.66</v>
      </c>
      <c r="E3" s="4">
        <f t="shared" ref="E3:E5" si="0">B3*D3</f>
        <v>66</v>
      </c>
      <c r="F3" s="5">
        <v>0.05</v>
      </c>
      <c r="G3" s="4">
        <f t="shared" ref="G3:G5" si="1">ROUND(E3*F3,2)</f>
        <v>3.3</v>
      </c>
      <c r="H3" s="10">
        <f t="shared" ref="H3:H5" si="2">E3+G3</f>
        <v>69.3</v>
      </c>
      <c r="J3" s="1"/>
    </row>
    <row r="4" spans="1:10" x14ac:dyDescent="0.2">
      <c r="A4" s="9" t="s">
        <v>19</v>
      </c>
      <c r="B4" s="3">
        <v>50</v>
      </c>
      <c r="C4" s="3" t="s">
        <v>16</v>
      </c>
      <c r="D4" s="4">
        <v>0.45</v>
      </c>
      <c r="E4" s="4">
        <f t="shared" si="0"/>
        <v>22.5</v>
      </c>
      <c r="F4" s="5">
        <v>0.05</v>
      </c>
      <c r="G4" s="4">
        <f t="shared" si="1"/>
        <v>1.1299999999999999</v>
      </c>
      <c r="H4" s="10">
        <f t="shared" si="2"/>
        <v>23.63</v>
      </c>
      <c r="J4" s="1"/>
    </row>
    <row r="5" spans="1:10" x14ac:dyDescent="0.2">
      <c r="A5" s="9" t="s">
        <v>22</v>
      </c>
      <c r="B5" s="3">
        <v>20</v>
      </c>
      <c r="C5" s="3" t="s">
        <v>16</v>
      </c>
      <c r="D5" s="4">
        <v>1.63</v>
      </c>
      <c r="E5" s="4">
        <f t="shared" si="0"/>
        <v>32.599999999999994</v>
      </c>
      <c r="F5" s="5">
        <v>0.19</v>
      </c>
      <c r="G5" s="4">
        <f t="shared" si="1"/>
        <v>6.19</v>
      </c>
      <c r="H5" s="10">
        <f t="shared" si="2"/>
        <v>38.789999999999992</v>
      </c>
      <c r="J5" s="1"/>
    </row>
    <row r="6" spans="1:10" ht="13.5" thickBot="1" x14ac:dyDescent="0.25">
      <c r="A6" s="21" t="s">
        <v>13</v>
      </c>
      <c r="B6" s="22"/>
      <c r="C6" s="22"/>
      <c r="D6" s="23"/>
      <c r="E6" s="11">
        <f>SUM(E2:E5)</f>
        <v>194.29999999999998</v>
      </c>
      <c r="F6" s="12"/>
      <c r="G6" s="11">
        <f>SUM(G2:G5)</f>
        <v>14.280000000000001</v>
      </c>
      <c r="H6" s="13">
        <f>SUM(H2:H5)</f>
        <v>208.57999999999998</v>
      </c>
    </row>
    <row r="7" spans="1:10" ht="13.5" thickBot="1" x14ac:dyDescent="0.25"/>
    <row r="8" spans="1:10" x14ac:dyDescent="0.2">
      <c r="D8" s="26" t="s">
        <v>21</v>
      </c>
      <c r="E8" s="27"/>
    </row>
    <row r="9" spans="1:10" x14ac:dyDescent="0.2">
      <c r="D9" s="28"/>
      <c r="E9" s="29"/>
    </row>
    <row r="10" spans="1:10" ht="13.5" thickBot="1" x14ac:dyDescent="0.25">
      <c r="D10" s="30"/>
      <c r="E10" s="31"/>
    </row>
    <row r="14" spans="1:10" ht="13.5" thickBot="1" x14ac:dyDescent="0.25"/>
    <row r="15" spans="1:10" x14ac:dyDescent="0.2">
      <c r="A15" s="2"/>
      <c r="B15" s="18" t="s">
        <v>17</v>
      </c>
      <c r="C15" s="19"/>
      <c r="D15" s="19"/>
      <c r="E15" s="20"/>
    </row>
    <row r="16" spans="1:10" x14ac:dyDescent="0.2">
      <c r="B16" s="9" t="s">
        <v>6</v>
      </c>
      <c r="C16" s="3" t="s">
        <v>4</v>
      </c>
      <c r="D16" s="3" t="s">
        <v>3</v>
      </c>
      <c r="E16" s="14" t="s">
        <v>7</v>
      </c>
    </row>
    <row r="17" spans="2:5" x14ac:dyDescent="0.2">
      <c r="B17" s="15">
        <v>0.05</v>
      </c>
      <c r="C17" s="4">
        <f>SUMIF($F$2:$F$5,$B17,$E$2:$E$5)</f>
        <v>161.69999999999999</v>
      </c>
      <c r="D17" s="4">
        <f>ROUND(C17*B17,2)</f>
        <v>8.09</v>
      </c>
      <c r="E17" s="10">
        <f>C17+D17</f>
        <v>169.79</v>
      </c>
    </row>
    <row r="18" spans="2:5" ht="13.5" thickBot="1" x14ac:dyDescent="0.25">
      <c r="B18" s="16">
        <v>0.19</v>
      </c>
      <c r="C18" s="11">
        <f>SUMIF($F$2:$F$5,$B18,$E$2:$E$5)</f>
        <v>32.599999999999994</v>
      </c>
      <c r="D18" s="11">
        <f>ROUND(C18*B18,2)</f>
        <v>6.19</v>
      </c>
      <c r="E18" s="13">
        <f t="shared" ref="E18" si="3">C18+D18</f>
        <v>38.789999999999992</v>
      </c>
    </row>
    <row r="19" spans="2:5" x14ac:dyDescent="0.2">
      <c r="E19" s="1"/>
    </row>
    <row r="20" spans="2:5" ht="13.5" thickBot="1" x14ac:dyDescent="0.25"/>
    <row r="21" spans="2:5" x14ac:dyDescent="0.2">
      <c r="B21" s="6"/>
      <c r="C21" s="7" t="s">
        <v>4</v>
      </c>
      <c r="D21" s="7" t="s">
        <v>3</v>
      </c>
      <c r="E21" s="8" t="s">
        <v>7</v>
      </c>
    </row>
    <row r="22" spans="2:5" x14ac:dyDescent="0.2">
      <c r="B22" s="9" t="s">
        <v>8</v>
      </c>
      <c r="C22" s="4">
        <f>C17+C18</f>
        <v>194.29999999999998</v>
      </c>
      <c r="D22" s="4">
        <f>D17+D18</f>
        <v>14.280000000000001</v>
      </c>
      <c r="E22" s="10">
        <f>C22+D22</f>
        <v>208.57999999999998</v>
      </c>
    </row>
    <row r="23" spans="2:5" x14ac:dyDescent="0.2">
      <c r="B23" s="9" t="s">
        <v>18</v>
      </c>
      <c r="C23" s="4">
        <f>E22</f>
        <v>208.57999999999998</v>
      </c>
      <c r="D23" s="4">
        <v>0</v>
      </c>
      <c r="E23" s="10">
        <f t="shared" ref="E23" si="4">C23+D23</f>
        <v>208.57999999999998</v>
      </c>
    </row>
    <row r="24" spans="2:5" ht="13.5" thickBot="1" x14ac:dyDescent="0.25">
      <c r="B24" s="24" t="s">
        <v>9</v>
      </c>
      <c r="C24" s="25"/>
      <c r="D24" s="25"/>
      <c r="E24" s="17">
        <f>E22-E23</f>
        <v>0</v>
      </c>
    </row>
    <row r="25" spans="2:5" ht="13.5" thickBot="1" x14ac:dyDescent="0.25"/>
    <row r="26" spans="2:5" x14ac:dyDescent="0.2">
      <c r="C26" s="26" t="s">
        <v>20</v>
      </c>
      <c r="D26" s="27"/>
    </row>
    <row r="27" spans="2:5" x14ac:dyDescent="0.2">
      <c r="C27" s="28"/>
      <c r="D27" s="29"/>
    </row>
    <row r="28" spans="2:5" x14ac:dyDescent="0.2">
      <c r="C28" s="28"/>
      <c r="D28" s="29"/>
    </row>
    <row r="29" spans="2:5" ht="13.5" thickBot="1" x14ac:dyDescent="0.25">
      <c r="C29" s="30"/>
      <c r="D29" s="31"/>
    </row>
  </sheetData>
  <mergeCells count="5">
    <mergeCell ref="B15:E15"/>
    <mergeCell ref="A6:D6"/>
    <mergeCell ref="B24:D24"/>
    <mergeCell ref="D8:E10"/>
    <mergeCell ref="C26:D29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mlieko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Žáčiková Zuzana</cp:lastModifiedBy>
  <cp:lastPrinted>2025-09-10T12:15:52Z</cp:lastPrinted>
  <dcterms:created xsi:type="dcterms:W3CDTF">2013-09-04T13:43:19Z</dcterms:created>
  <dcterms:modified xsi:type="dcterms:W3CDTF">2025-09-10T12:15:58Z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2024-07-03T15:36:04Z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780f593c-6271-44d9-b9c6-c9581814e7a7</vt:lpwstr>
  </property>
  <property fmtid="{D5CDD505-2E9C-101B-9397-08002B2CF9AE}" pid="8" name="MSIP_Label_54743a8a-75f7-4ac9-9741-a35bd0337f21_ContentBits">
    <vt:lpwstr>2</vt:lpwstr>
  </property>
</Properties>
</file>