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"/>
    </mc:Choice>
  </mc:AlternateContent>
  <bookViews>
    <workbookView xWindow="0" yWindow="1800" windowWidth="20490" windowHeight="7530"/>
  </bookViews>
  <sheets>
    <sheet name="Prehľad za rok 2021" sheetId="1" r:id="rId1"/>
    <sheet name="Hárok1" sheetId="2" r:id="rId2"/>
  </sheets>
  <calcPr calcId="162913"/>
</workbook>
</file>

<file path=xl/calcChain.xml><?xml version="1.0" encoding="utf-8"?>
<calcChain xmlns="http://schemas.openxmlformats.org/spreadsheetml/2006/main">
  <c r="D81" i="1" l="1"/>
  <c r="C81" i="1"/>
  <c r="B61" i="1" l="1"/>
  <c r="C82" i="1"/>
  <c r="D82" i="1" l="1"/>
  <c r="B20" i="1" l="1"/>
  <c r="D57" i="1" l="1"/>
  <c r="C57" i="1"/>
  <c r="B70" i="1" l="1"/>
  <c r="B57" i="1" l="1"/>
  <c r="D41" i="1"/>
  <c r="C41" i="1"/>
  <c r="B41" i="1"/>
  <c r="D80" i="1" l="1"/>
  <c r="C80" i="1"/>
  <c r="B80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<sst xmlns="http://schemas.openxmlformats.org/spreadsheetml/2006/main" count="78" uniqueCount="78">
  <si>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</si>
  <si>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</si>
  <si>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</si>
  <si>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</si>
  <si>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</si>
  <si>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</si>
  <si>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</si>
  <si>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</si>
  <si>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</si>
  <si>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</si>
  <si>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</si>
  <si>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</si>
  <si>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</si>
  <si>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</si>
  <si>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</si>
  <si>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</si>
  <si>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</si>
  <si>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</si>
  <si>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</si>
  <si>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</si>
  <si>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</si>
  <si>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</si>
  <si>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</si>
  <si>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</si>
  <si>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</si>
  <si>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</si>
  <si>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</si>
  <si>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</si>
  <si>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</si>
  <si>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</si>
  <si>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</si>
  <si>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</si>
  <si>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</si>
  <si>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</si>
  <si>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</si>
  <si>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</si>
  <si>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</si>
  <si>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</si>
  <si>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</si>
  <si>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</si>
  <si>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</si>
  <si>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</si>
  <si>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</si>
  <si>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</si>
  <si>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</si>
  <si>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</si>
  <si>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</si>
  <si>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</si>
  <si>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</si>
  <si>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</si>
  <si>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</si>
  <si>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</si>
  <si>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</si>
  <si>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</si>
  <si>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</si>
  <si>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</si>
  <si>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</si>
  <si>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</si>
  <si>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</si>
  <si>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</si>
  <si>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</si>
  <si>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</si>
  <si>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</si>
  <si>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</si>
  <si>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</si>
  <si>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</si>
  <si>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</si>
  <si>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</si>
  <si>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</si>
  <si>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</si>
  <si>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</si>
  <si>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</si>
  <si>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</si>
  <si>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</si>
  <si>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1.1 - Modernizácia fariem PRV 2007 - 2013</t>
  </si>
  <si>
    <t>Lesnícko-environmentálne platby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</si>
  <si>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01.01.2021 - 31.12.2021</t>
    </r>
  </si>
  <si>
    <t>Redistributívna platba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</si>
</sst>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 wrapText="1"/>
    </xf>
    <xf numFmtId="43" fontId="0" fillId="0" borderId="0" xfId="1" applyFont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64" fontId="0" fillId="0" borderId="4" xfId="0" applyNumberFormat="1" applyBorder="1"/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2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topLeftCell="A2" zoomScale="80" zoomScaleNormal="80" workbookViewId="0">
      <selection activeCell="A106" sqref="A106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2" t="s">
        <v>76</v>
      </c>
      <c r="B2" s="43"/>
      <c r="C2" s="43"/>
      <c r="D2" s="44"/>
    </row>
    <row r="3" spans="1:13" s="2" customFormat="1" ht="15" customHeight="1" x14ac:dyDescent="0.25">
      <c r="A3" s="45"/>
      <c r="B3" s="46"/>
      <c r="C3" s="46"/>
      <c r="D3" s="47"/>
    </row>
    <row r="4" spans="1:13" s="2" customFormat="1" ht="15" customHeight="1" x14ac:dyDescent="0.25">
      <c r="A4" s="45"/>
      <c r="B4" s="46"/>
      <c r="C4" s="46"/>
      <c r="D4" s="47"/>
    </row>
    <row r="5" spans="1:13" s="2" customFormat="1" ht="15" customHeight="1" x14ac:dyDescent="0.25">
      <c r="A5" s="45"/>
      <c r="B5" s="46"/>
      <c r="C5" s="46"/>
      <c r="D5" s="47"/>
    </row>
    <row r="6" spans="1:13" s="2" customFormat="1" ht="15" customHeight="1" x14ac:dyDescent="0.25">
      <c r="A6" s="45"/>
      <c r="B6" s="46"/>
      <c r="C6" s="46"/>
      <c r="D6" s="47"/>
    </row>
    <row r="7" spans="1:13" ht="15.75" customHeight="1" thickBot="1" x14ac:dyDescent="0.3">
      <c r="A7" s="48"/>
      <c r="B7" s="49"/>
      <c r="C7" s="49"/>
      <c r="D7" s="50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SUM(B10,B41,B57,B80)</f>
        <v>629360756.219998</v>
      </c>
      <c r="C9" s="25">
        <f>SUM(C10,C41,C57,C80)</f>
        <v>529444081.65499794</v>
      </c>
      <c r="D9" s="26">
        <f>SUM(D10,D41,D57,D80)</f>
        <v>99916674.564999998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516101790.69999796</v>
      </c>
      <c r="C10" s="20">
        <f>SUM(C11:C40)</f>
        <v>478094802.47999793</v>
      </c>
      <c r="D10" s="21">
        <f>SUM(D11:D40)</f>
        <v>38006988.219999999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194323213.799999</v>
      </c>
      <c r="C12" s="33">
        <v>194323213.799999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111869986.46000001</v>
      </c>
      <c r="C13" s="33">
        <v>111869986.46000001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1298620.52</v>
      </c>
      <c r="C14" s="33">
        <v>1298620.52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7056414.7499999804</v>
      </c>
      <c r="C15" s="33">
        <v>7056414.7499999804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77</v>
      </c>
      <c r="B16" s="33">
        <v>8274247.8999996698</v>
      </c>
      <c r="C16" s="33">
        <v>8274247.8999996698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4048900.8999999701</v>
      </c>
      <c r="C18" s="33">
        <v>4048900.8999999701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27449206.199999399</v>
      </c>
      <c r="C19" s="33">
        <v>27449206.199999399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7">
        <f>Tabuľka1[[#This Row],[Stĺpec3]]+Tabuľka1[[#This Row],[Stĺpec4]]</f>
        <v>0</v>
      </c>
      <c r="C20" s="40">
        <v>0</v>
      </c>
      <c r="D20" s="39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6413839.5</v>
      </c>
      <c r="C21" s="33">
        <v>6413839.5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101196.91</v>
      </c>
      <c r="C22" s="33">
        <v>101196.91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7040625.79</v>
      </c>
      <c r="C23" s="33">
        <v>7040625.79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691637.37</v>
      </c>
      <c r="C24" s="33">
        <v>691637.37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587664.25</v>
      </c>
      <c r="C25" s="33">
        <v>587664.25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2418520.17</v>
      </c>
      <c r="C26" s="33">
        <v>2418520.17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104.44</v>
      </c>
      <c r="C27" s="33">
        <v>104.44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7082060.3299997998</v>
      </c>
      <c r="C28" s="33">
        <v>7082060.3299997998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17440904.850000001</v>
      </c>
      <c r="C30" s="35">
        <v>12881449.609999999</v>
      </c>
      <c r="D30" s="36">
        <v>4559455.24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950975.3</v>
      </c>
      <c r="C31" s="35">
        <v>701557.19</v>
      </c>
      <c r="D31" s="36">
        <v>249418.11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15494442.92</v>
      </c>
      <c r="C32" s="35">
        <v>11394476.73</v>
      </c>
      <c r="D32" s="36">
        <v>4099966.19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896785.86</v>
      </c>
      <c r="C33" s="35">
        <v>672589.02</v>
      </c>
      <c r="D33" s="36">
        <v>224196.84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51" t="s">
        <v>75</v>
      </c>
      <c r="B34" s="35">
        <v>1461.14</v>
      </c>
      <c r="C34" s="35">
        <v>1168.9100000000001</v>
      </c>
      <c r="D34" s="36">
        <v>292.23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72121105.400000006</v>
      </c>
      <c r="C35" s="35">
        <v>53883211.899999999</v>
      </c>
      <c r="D35" s="36">
        <v>18237893.5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808583.87</v>
      </c>
      <c r="C36" s="35">
        <v>605516.24</v>
      </c>
      <c r="D36" s="36">
        <v>203067.63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32038</v>
      </c>
      <c r="C37" s="35">
        <v>24028.46</v>
      </c>
      <c r="D37" s="36">
        <v>8009.54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26158209.629999999</v>
      </c>
      <c r="C38" s="35">
        <v>19274565.129999999</v>
      </c>
      <c r="D38" s="36">
        <v>6883644.5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3541044.44</v>
      </c>
      <c r="C40" s="35">
        <v>0</v>
      </c>
      <c r="D40" s="36">
        <v>3541044.44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SUM(B42:B56)</f>
        <v>62730532.839999996</v>
      </c>
      <c r="C41" s="20">
        <f>SUM(C42:C56)</f>
        <v>13572365.17</v>
      </c>
      <c r="D41" s="21">
        <f>SUM(D42:D56)</f>
        <v>49158167.670000002</v>
      </c>
      <c r="G41" s="4"/>
      <c r="H41" s="4"/>
      <c r="I41" s="4"/>
      <c r="J41" s="4"/>
      <c r="K41" s="4"/>
      <c r="L41" s="4"/>
      <c r="M41" s="4"/>
    </row>
    <row r="42" spans="1:13" x14ac:dyDescent="0.25">
      <c r="A42" s="12" t="s">
        <v>69</v>
      </c>
      <c r="B42" s="9">
        <v>5999750.4100000001</v>
      </c>
      <c r="C42" s="9">
        <v>0</v>
      </c>
      <c r="D42" s="16">
        <v>5999750.4100000001</v>
      </c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29" t="s">
        <v>66</v>
      </c>
      <c r="B43" s="35">
        <v>210931.88</v>
      </c>
      <c r="C43" s="35">
        <v>0</v>
      </c>
      <c r="D43" s="36">
        <v>210931.88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54</v>
      </c>
      <c r="B44" s="35">
        <v>1583615.01</v>
      </c>
      <c r="C44" s="35">
        <v>0</v>
      </c>
      <c r="D44" s="36">
        <v>1583615.01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5" t="s">
        <v>70</v>
      </c>
      <c r="B45" s="9">
        <v>142498.48000000001</v>
      </c>
      <c r="C45" s="9">
        <v>0</v>
      </c>
      <c r="D45" s="16">
        <v>142498.48000000001</v>
      </c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2" t="s">
        <v>67</v>
      </c>
      <c r="B46" s="9">
        <v>798743.58</v>
      </c>
      <c r="C46" s="9">
        <v>0</v>
      </c>
      <c r="D46" s="16">
        <v>798743.58</v>
      </c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71</v>
      </c>
      <c r="B47" s="9">
        <v>115998</v>
      </c>
      <c r="C47" s="9">
        <v>0</v>
      </c>
      <c r="D47" s="16">
        <v>115998</v>
      </c>
      <c r="E47" s="2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55</v>
      </c>
      <c r="B48" s="35">
        <v>699984.36</v>
      </c>
      <c r="C48" s="35">
        <v>0</v>
      </c>
      <c r="D48" s="36">
        <v>699984.36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56</v>
      </c>
      <c r="B49" s="9">
        <v>5991181.7800000003</v>
      </c>
      <c r="C49" s="9">
        <v>0</v>
      </c>
      <c r="D49" s="16">
        <v>5991181.7800000003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32</v>
      </c>
      <c r="B50" s="35">
        <v>3130000</v>
      </c>
      <c r="C50" s="35">
        <v>0</v>
      </c>
      <c r="D50" s="36">
        <v>3130000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47</v>
      </c>
      <c r="B51" s="35">
        <v>5269360.5599999996</v>
      </c>
      <c r="C51" s="35">
        <v>2373556.21</v>
      </c>
      <c r="D51" s="36">
        <v>2895804.35</v>
      </c>
      <c r="E51" s="2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33</v>
      </c>
      <c r="B52" s="35">
        <v>2894084.15</v>
      </c>
      <c r="C52" s="35">
        <v>2892566.65</v>
      </c>
      <c r="D52" s="36">
        <v>1517.5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2" t="s">
        <v>64</v>
      </c>
      <c r="B53" s="9">
        <v>1684739.39</v>
      </c>
      <c r="C53" s="8">
        <v>842369.69</v>
      </c>
      <c r="D53" s="16">
        <v>842369.7</v>
      </c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3</v>
      </c>
      <c r="B54" s="35">
        <v>6541297.0599999996</v>
      </c>
      <c r="C54" s="35">
        <v>6541297.0599999996</v>
      </c>
      <c r="D54" s="36">
        <v>0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48</v>
      </c>
      <c r="B55" s="35">
        <v>1745551.35</v>
      </c>
      <c r="C55" s="35">
        <v>922575.56</v>
      </c>
      <c r="D55" s="36">
        <v>822975.79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ht="15.75" thickBot="1" x14ac:dyDescent="0.3">
      <c r="A56" s="12" t="s">
        <v>72</v>
      </c>
      <c r="B56" s="9">
        <v>25922796.829999998</v>
      </c>
      <c r="C56" s="8">
        <v>0</v>
      </c>
      <c r="D56" s="13">
        <v>25922796.829999998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9" t="s">
        <v>15</v>
      </c>
      <c r="B57" s="20">
        <f>SUM(B58:B79)</f>
        <v>48658797.340000004</v>
      </c>
      <c r="C57" s="20">
        <f>SUM(C58:C79)</f>
        <v>36374687.5</v>
      </c>
      <c r="D57" s="21">
        <f>SUM(D58:D79)</f>
        <v>12284109.84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x14ac:dyDescent="0.25">
      <c r="A58" s="15" t="s">
        <v>74</v>
      </c>
      <c r="B58" s="33">
        <v>49600.46</v>
      </c>
      <c r="C58" s="33">
        <v>37200.339999999997</v>
      </c>
      <c r="D58" s="34">
        <v>12400.12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ht="15" customHeight="1" x14ac:dyDescent="0.25">
      <c r="A59" s="15" t="s">
        <v>4</v>
      </c>
      <c r="B59" s="33">
        <v>83195.679999999993</v>
      </c>
      <c r="C59" s="33">
        <v>62396.74</v>
      </c>
      <c r="D59" s="34">
        <v>20798.939999999999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x14ac:dyDescent="0.25">
      <c r="A60" s="15" t="s">
        <v>53</v>
      </c>
      <c r="B60" s="33">
        <v>21165</v>
      </c>
      <c r="C60" s="33">
        <v>15873.75</v>
      </c>
      <c r="D60" s="34">
        <v>5291.25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65</v>
      </c>
      <c r="B61" s="9">
        <f>Tabuľka1[[#This Row],[Stĺpec3]]+Tabuľka1[[#This Row],[Stĺpec4]]</f>
        <v>0</v>
      </c>
      <c r="C61" s="9">
        <v>0</v>
      </c>
      <c r="D61" s="16">
        <v>0</v>
      </c>
      <c r="E61" s="2"/>
      <c r="G61" s="4"/>
      <c r="H61" s="4"/>
      <c r="I61" s="4"/>
      <c r="J61" s="27"/>
      <c r="K61" s="4"/>
      <c r="L61" s="4"/>
      <c r="M61" s="4"/>
    </row>
    <row r="62" spans="1:13" s="1" customFormat="1" ht="15" customHeight="1" x14ac:dyDescent="0.25">
      <c r="A62" s="15" t="s">
        <v>5</v>
      </c>
      <c r="B62" s="33">
        <v>2589674.71</v>
      </c>
      <c r="C62" s="33">
        <v>1932356.01</v>
      </c>
      <c r="D62" s="34">
        <v>657318.69999999995</v>
      </c>
      <c r="E62" s="2"/>
      <c r="G62" s="4"/>
      <c r="H62" s="4"/>
      <c r="I62" s="4"/>
      <c r="J62" s="27"/>
      <c r="K62" s="4"/>
      <c r="L62" s="4"/>
      <c r="M62" s="4"/>
    </row>
    <row r="63" spans="1:13" ht="15" customHeight="1" x14ac:dyDescent="0.25">
      <c r="A63" s="15" t="s">
        <v>7</v>
      </c>
      <c r="B63" s="33">
        <v>3053067.94</v>
      </c>
      <c r="C63" s="33">
        <v>2285941.0699999998</v>
      </c>
      <c r="D63" s="34">
        <v>767126.87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15" t="s">
        <v>59</v>
      </c>
      <c r="B64" s="33">
        <v>17357020.23</v>
      </c>
      <c r="C64" s="33">
        <v>13017765.17</v>
      </c>
      <c r="D64" s="34">
        <v>4339255.0599999996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x14ac:dyDescent="0.25">
      <c r="A65" s="15" t="s">
        <v>6</v>
      </c>
      <c r="B65" s="33">
        <v>2717757.71</v>
      </c>
      <c r="C65" s="33">
        <v>2038318.29</v>
      </c>
      <c r="D65" s="34">
        <v>679439.42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5" t="s">
        <v>8</v>
      </c>
      <c r="B66" s="33">
        <v>2042370.56</v>
      </c>
      <c r="C66" s="33">
        <v>1531777.89</v>
      </c>
      <c r="D66" s="34">
        <v>510592.67</v>
      </c>
      <c r="F66" s="1"/>
      <c r="G66" s="4"/>
      <c r="H66" s="4"/>
      <c r="I66" s="4"/>
      <c r="J66" s="4"/>
      <c r="K66" s="4"/>
      <c r="L66" s="4"/>
      <c r="M66" s="4"/>
    </row>
    <row r="67" spans="1:13" s="2" customFormat="1" ht="30" x14ac:dyDescent="0.25">
      <c r="A67" s="15" t="s">
        <v>60</v>
      </c>
      <c r="B67" s="33">
        <v>947017.57</v>
      </c>
      <c r="C67" s="33">
        <v>710263.14</v>
      </c>
      <c r="D67" s="34">
        <v>236754.43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61</v>
      </c>
      <c r="B68" s="33">
        <v>5824392.1299999999</v>
      </c>
      <c r="C68" s="33">
        <v>4368293.9400000004</v>
      </c>
      <c r="D68" s="34">
        <v>1456098.19</v>
      </c>
      <c r="F68" s="1"/>
      <c r="G68" s="4"/>
      <c r="H68" s="4"/>
      <c r="I68" s="4"/>
      <c r="J68" s="4"/>
      <c r="K68" s="4"/>
      <c r="L68" s="4"/>
      <c r="M68" s="4"/>
    </row>
    <row r="69" spans="1:13" s="2" customFormat="1" ht="30" x14ac:dyDescent="0.25">
      <c r="A69" s="15" t="s">
        <v>62</v>
      </c>
      <c r="B69" s="33">
        <v>30631.49</v>
      </c>
      <c r="C69" s="33">
        <v>22973.61</v>
      </c>
      <c r="D69" s="34">
        <v>7657.88</v>
      </c>
      <c r="F69" s="1"/>
      <c r="G69" s="4"/>
      <c r="H69" s="4"/>
      <c r="I69" s="4"/>
      <c r="J69" s="4"/>
      <c r="K69" s="4"/>
      <c r="L69" s="4"/>
      <c r="M69" s="4"/>
    </row>
    <row r="70" spans="1:13" x14ac:dyDescent="0.25">
      <c r="A70" s="15" t="s">
        <v>45</v>
      </c>
      <c r="B70" s="9">
        <f>Tabuľka1[[#This Row],[Stĺpec3]]+Tabuľka1[[#This Row],[Stĺpec4]]</f>
        <v>0</v>
      </c>
      <c r="C70" s="9">
        <v>0</v>
      </c>
      <c r="D70" s="16">
        <v>0</v>
      </c>
      <c r="E70" s="2"/>
      <c r="F70" s="1"/>
      <c r="G70" s="4"/>
      <c r="H70" s="4"/>
      <c r="I70" s="4"/>
      <c r="J70" s="4"/>
      <c r="K70" s="4"/>
      <c r="L70" s="4"/>
      <c r="M70" s="4"/>
    </row>
    <row r="71" spans="1:13" s="2" customFormat="1" ht="30" x14ac:dyDescent="0.25">
      <c r="A71" s="15" t="s">
        <v>9</v>
      </c>
      <c r="B71" s="33">
        <v>130310.76</v>
      </c>
      <c r="C71" s="33">
        <v>97733.07</v>
      </c>
      <c r="D71" s="34">
        <v>32577.69</v>
      </c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10</v>
      </c>
      <c r="B72" s="33">
        <v>15872.4</v>
      </c>
      <c r="C72" s="33">
        <v>11904.3</v>
      </c>
      <c r="D72" s="34">
        <v>3968.1</v>
      </c>
      <c r="E72" s="2"/>
      <c r="F72" s="1"/>
      <c r="G72" s="4"/>
      <c r="H72" s="4"/>
      <c r="I72" s="4"/>
      <c r="J72" s="4"/>
      <c r="K72" s="4"/>
      <c r="L72" s="4"/>
      <c r="M72" s="4"/>
    </row>
    <row r="73" spans="1:13" x14ac:dyDescent="0.25">
      <c r="A73" s="15" t="s">
        <v>63</v>
      </c>
      <c r="B73" s="33">
        <v>1933543.6</v>
      </c>
      <c r="C73" s="33">
        <v>1450157.68</v>
      </c>
      <c r="D73" s="34">
        <v>483385.92</v>
      </c>
      <c r="E73" s="2"/>
      <c r="G73" s="4"/>
      <c r="H73" s="4"/>
      <c r="I73" s="4"/>
      <c r="J73" s="4"/>
      <c r="K73" s="4"/>
      <c r="L73" s="4"/>
      <c r="M73" s="4"/>
    </row>
    <row r="74" spans="1:13" s="2" customFormat="1" x14ac:dyDescent="0.25">
      <c r="A74" s="15" t="s">
        <v>11</v>
      </c>
      <c r="B74" s="33">
        <v>1137171.82</v>
      </c>
      <c r="C74" s="33">
        <v>839348.85</v>
      </c>
      <c r="D74" s="34">
        <v>297822.96999999997</v>
      </c>
      <c r="G74" s="4"/>
      <c r="H74" s="4"/>
      <c r="I74" s="4"/>
      <c r="J74" s="4"/>
      <c r="K74" s="4"/>
      <c r="L74" s="4"/>
      <c r="M74" s="4"/>
    </row>
    <row r="75" spans="1:13" x14ac:dyDescent="0.25">
      <c r="A75" s="15" t="s">
        <v>12</v>
      </c>
      <c r="B75" s="9">
        <v>0</v>
      </c>
      <c r="C75" s="9">
        <v>0</v>
      </c>
      <c r="D75" s="16">
        <v>0</v>
      </c>
      <c r="F75" s="1"/>
      <c r="G75" s="4"/>
      <c r="H75" s="4"/>
      <c r="I75" s="4"/>
      <c r="J75" s="4"/>
      <c r="K75" s="4"/>
      <c r="L75" s="4"/>
      <c r="M75" s="4"/>
    </row>
    <row r="76" spans="1:13" s="2" customFormat="1" x14ac:dyDescent="0.25">
      <c r="A76" s="15" t="s">
        <v>13</v>
      </c>
      <c r="B76" s="35">
        <v>90847.38</v>
      </c>
      <c r="C76" s="35">
        <v>55702.39</v>
      </c>
      <c r="D76" s="36">
        <v>35144.99</v>
      </c>
      <c r="F76" s="1"/>
      <c r="G76" s="4"/>
      <c r="H76" s="4"/>
      <c r="I76" s="4"/>
      <c r="J76" s="4"/>
      <c r="K76" s="4"/>
      <c r="L76" s="4"/>
      <c r="M76" s="4"/>
    </row>
    <row r="77" spans="1:13" x14ac:dyDescent="0.25">
      <c r="A77" s="15" t="s">
        <v>57</v>
      </c>
      <c r="B77" s="35">
        <v>6355296.8600000003</v>
      </c>
      <c r="C77" s="35">
        <v>4766472.62</v>
      </c>
      <c r="D77" s="36">
        <v>1588824.24</v>
      </c>
    </row>
    <row r="78" spans="1:13" x14ac:dyDescent="0.25">
      <c r="A78" s="15" t="s">
        <v>14</v>
      </c>
      <c r="B78" s="35">
        <v>625986.17000000004</v>
      </c>
      <c r="C78" s="35">
        <v>469489.53</v>
      </c>
      <c r="D78" s="36">
        <v>156496.64000000001</v>
      </c>
    </row>
    <row r="79" spans="1:13" ht="15.75" thickBot="1" x14ac:dyDescent="0.3">
      <c r="A79" s="18" t="s">
        <v>73</v>
      </c>
      <c r="B79" s="35">
        <v>3653874.87</v>
      </c>
      <c r="C79" s="35">
        <v>2660719.11</v>
      </c>
      <c r="D79" s="36">
        <v>993155.76</v>
      </c>
    </row>
    <row r="80" spans="1:13" x14ac:dyDescent="0.25">
      <c r="A80" s="19" t="s">
        <v>30</v>
      </c>
      <c r="B80" s="20">
        <f>SUM(B81:B82)</f>
        <v>1869635.3399999999</v>
      </c>
      <c r="C80" s="20">
        <f>SUM(C81:C82)</f>
        <v>1402226.5049999999</v>
      </c>
      <c r="D80" s="21">
        <f>SUM(D81:D82)</f>
        <v>467408.83499999996</v>
      </c>
    </row>
    <row r="81" spans="1:6" x14ac:dyDescent="0.25">
      <c r="A81" s="15" t="s">
        <v>68</v>
      </c>
      <c r="B81" s="9">
        <v>1021011.9199999999</v>
      </c>
      <c r="C81" s="9">
        <f>Tabuľka1[[#This Row],[Stĺpec2]]*0.75</f>
        <v>765758.94</v>
      </c>
      <c r="D81" s="16">
        <f>Tabuľka1[[#This Row],[Stĺpec2]]*0.25</f>
        <v>255252.97999999998</v>
      </c>
      <c r="F81" s="2"/>
    </row>
    <row r="82" spans="1:6" ht="15.75" thickBot="1" x14ac:dyDescent="0.3">
      <c r="A82" s="17" t="s">
        <v>16</v>
      </c>
      <c r="B82" s="31">
        <v>848623.41999999993</v>
      </c>
      <c r="C82" s="31">
        <f>Tabuľka1[[#This Row],[Stĺpec2]]*0.75</f>
        <v>636467.56499999994</v>
      </c>
      <c r="D82" s="32">
        <f>Tabuľka1[[#This Row],[Stĺpec2]]*0.25</f>
        <v>212155.85499999998</v>
      </c>
    </row>
    <row r="83" spans="1:6" x14ac:dyDescent="0.25">
      <c r="B83" s="30"/>
      <c r="C83" s="30"/>
    </row>
    <row r="84" spans="1:6" x14ac:dyDescent="0.25">
      <c r="A84" s="3"/>
      <c r="B84"/>
      <c r="C84"/>
      <c r="D84"/>
    </row>
    <row r="85" spans="1:6" x14ac:dyDescent="0.25">
      <c r="A85" s="3"/>
      <c r="B85"/>
      <c r="C85" s="4"/>
      <c r="D85"/>
    </row>
    <row r="86" spans="1:6" x14ac:dyDescent="0.25">
      <c r="A86" s="3"/>
      <c r="B86"/>
      <c r="C86"/>
      <c r="D86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B27" sqref="A1:B27"/>
    </sheetView>
  </sheetViews>
  <sheetFormatPr defaultRowHeight="15" x14ac:dyDescent="0.25"/>
  <cols>
    <col min="1" max="1" width="14" bestFit="1" customWidth="1"/>
    <col min="2" max="2" width="13.85546875" customWidth="1"/>
  </cols>
  <sheetData>
    <row r="1" spans="1:1" x14ac:dyDescent="0.25">
      <c r="A1" s="41"/>
    </row>
    <row r="2" spans="1:1" x14ac:dyDescent="0.25">
      <c r="A2" s="41"/>
    </row>
    <row r="3" spans="1:1" x14ac:dyDescent="0.25">
      <c r="A3" s="41"/>
    </row>
    <row r="4" spans="1:1" x14ac:dyDescent="0.25">
      <c r="A4" s="41"/>
    </row>
    <row r="5" spans="1:1" x14ac:dyDescent="0.25">
      <c r="A5" s="41"/>
    </row>
    <row r="6" spans="1:1" x14ac:dyDescent="0.25">
      <c r="A6" s="41"/>
    </row>
    <row r="7" spans="1:1" x14ac:dyDescent="0.25">
      <c r="A7" s="41"/>
    </row>
    <row r="8" spans="1:1" x14ac:dyDescent="0.25">
      <c r="A8" s="41"/>
    </row>
    <row r="9" spans="1:1" x14ac:dyDescent="0.25">
      <c r="A9" s="41"/>
    </row>
    <row r="10" spans="1:1" x14ac:dyDescent="0.25">
      <c r="A10" s="41"/>
    </row>
    <row r="11" spans="1:1" x14ac:dyDescent="0.25">
      <c r="A11" s="41"/>
    </row>
    <row r="12" spans="1:1" x14ac:dyDescent="0.25">
      <c r="A12" s="41"/>
    </row>
    <row r="13" spans="1:1" x14ac:dyDescent="0.25">
      <c r="A13" s="41"/>
    </row>
    <row r="14" spans="1:1" x14ac:dyDescent="0.25">
      <c r="A14" s="41"/>
    </row>
    <row r="15" spans="1:1" x14ac:dyDescent="0.25">
      <c r="A15" s="41"/>
    </row>
    <row r="16" spans="1:1" x14ac:dyDescent="0.25">
      <c r="A16" s="41"/>
    </row>
    <row r="17" spans="1:1" x14ac:dyDescent="0.25">
      <c r="A17" s="41"/>
    </row>
    <row r="18" spans="1:1" x14ac:dyDescent="0.25">
      <c r="A18" s="41"/>
    </row>
    <row r="19" spans="1:1" x14ac:dyDescent="0.25">
      <c r="A19" s="41"/>
    </row>
    <row r="20" spans="1:1" x14ac:dyDescent="0.25">
      <c r="A20" s="41"/>
    </row>
    <row r="21" spans="1:1" x14ac:dyDescent="0.25">
      <c r="A21" s="41"/>
    </row>
    <row r="22" spans="1:1" x14ac:dyDescent="0.25">
      <c r="A22" s="41"/>
    </row>
    <row r="23" spans="1:1" x14ac:dyDescent="0.25">
      <c r="A2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Prehľad za rok 2021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2021-10-05T08:21:02Z</cp:lastPrinted>
  <dcterms:created xsi:type="dcterms:W3CDTF">2020-04-21T11:00:10Z</dcterms:created>
  <dcterms:modified xsi:type="dcterms:W3CDTF">2022-01-13T08:05:49Z</dcterms:modified>
</cp:coreProperties>
</file>