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rezia.konova\Desktop\"/>
    </mc:Choice>
  </mc:AlternateContent>
  <bookViews>
    <workbookView xWindow="0" yWindow="1800" windowWidth="20490" windowHeight="7530"/>
  </bookViews>
  <sheets>
    <sheet name="Prehľad za rok 2022" sheetId="1" r:id="rId1"/>
  </sheets>
  <calcPr calcId="162913"/>
</workbook>
</file>

<file path=xl/calcChain.xml><?xml version="1.0" encoding="utf-8"?>
<calcChain xmlns="http://schemas.openxmlformats.org/spreadsheetml/2006/main">
  <c r="B41" i="1" l="1"/>
  <c r="B59" i="1"/>
  <c r="C85" i="1"/>
  <c r="D85" i="1"/>
  <c r="C86" i="1"/>
  <c r="D86" i="1"/>
  <c r="D59" i="1" l="1"/>
  <c r="C59" i="1"/>
  <c r="D41" i="1" l="1"/>
  <c r="C41" i="1"/>
  <c r="D84" i="1" l="1"/>
  <c r="C84" i="1"/>
  <c r="B84" i="1"/>
  <c r="B10" i="1" l="1"/>
  <c r="B9" i="1" s="1"/>
  <c r="C10" i="1" l="1"/>
  <c r="C9" i="1" s="1"/>
  <c r="D10" i="1"/>
  <c r="D9" i="1" s="1"/>
</calcChain>
</file>

<file path=xl/sharedStrings.xml><?xml version="1.0" encoding="utf-8"?>
<sst xmlns="http://schemas.openxmlformats.org/spreadsheetml/2006/main" count="82" uniqueCount="82">
  <si>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</si>
  <si>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</si>
  <si>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</si>
  <si>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</si>
  <si>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</si>
  <si>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</si>
  <si>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</si>
  <si>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</si>
  <si>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</si>
  <si>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</si>
  <si>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</si>
  <si>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</si>
  <si>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</si>
  <si>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</si>
  <si>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</si>
  <si>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</si>
  <si>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</si>
  <si>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</si>
  <si>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</si>
  <si>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</si>
  <si>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</si>
  <si>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</si>
  <si>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</si>
  <si>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</si>
  <si>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</si>
  <si>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</si>
  <si>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</si>
  <si>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</si>
  <si>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</si>
  <si>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</si>
  <si>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</si>
  <si>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</si>
  <si>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</si>
  <si>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</si>
  <si>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</si>
  <si>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</si>
  <si>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</si>
  <si>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</si>
  <si>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</si>
  <si>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</si>
  <si>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</si>
  <si>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</si>
  <si>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</si>
  <si>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</si>
  <si>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</si>
  <si>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</si>
  <si>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</si>
  <si>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</si>
  <si>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</si>
  <si>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Schémy viazaných priamych platieb:</t>
  </si>
  <si>
    <t>Podpory v súvislosti s opatreniami programu rozvoja vidieka:</t>
  </si>
  <si>
    <t>Forma prechodnej vnútroštátnej platby:</t>
  </si>
  <si>
    <t>Platba na pestovanie vybraných druhov zeleniny s veľmi vysokou prácnosťou</t>
  </si>
  <si>
    <t xml:space="preserve">1.2 - Podpora na demonštračné činnosti a informačné akcie </t>
  </si>
  <si>
    <t>Dotácia na kontrolu úžitkovosti, testovanie a odhad plemennej hodnoty HR</t>
  </si>
  <si>
    <t>Dotácia na založenie a vedenie plemennej knihy a plemenárskej evidencie</t>
  </si>
  <si>
    <t>Mimoprodukčné funkcie lesa</t>
  </si>
  <si>
    <t>20.1 - Podpora na technickú pomoc (iná ako NVS)</t>
  </si>
  <si>
    <t>Prechodný zjednodušený režim základnej platby (jednotná platba na plochu, tzv, SAPS)</t>
  </si>
  <si>
    <t>4.3  - Podpora na investície do infraštruktúry súvisiacej s vývojom. modernizáciou alebo prispôsobením poľnohospodárstva a lesného hospodárstva</t>
  </si>
  <si>
    <t>7.2  - Podpora na investície do vytvárania. zlepšovania alebo rozširovania všetkých druhov infraštruktúr malých rozmerov vrátane investícií do energie z obnoviteľných zdrojov a úspor energie</t>
  </si>
  <si>
    <t>7.4  - Podpora na investície do vytvárania. zlepšovania alebo rozširovania miestnych základných služieb pre vidiecke obyvateľstvo vrátane voľného času a kultúry a súvisiacej infraštruktúry</t>
  </si>
  <si>
    <t>7.5  - Podpora na investície do rekreačnej infraštruktúry. turistických informácií a do turistickej infraštruktúry malých rozmerov na verejné využitie</t>
  </si>
  <si>
    <t>8.6  - Podpora investícií do lesníckych technológií a spracovania. do mobilizácie lesníckych výrobkov a ich uvádzania na trh</t>
  </si>
  <si>
    <t>Včely</t>
  </si>
  <si>
    <t>2.3 - Podpora na odbornú prípravu poradcov</t>
  </si>
  <si>
    <t>11 - na zamestnávanie znevýhodnených a značne znevýhodnených zamestnancov</t>
  </si>
  <si>
    <t>Dotácia na úhradu nákladov a strát na hospodárskych zvieratách</t>
  </si>
  <si>
    <t xml:space="preserve">2. Produktívne investície do akvakultúry </t>
  </si>
  <si>
    <t>10 - na platby poistného</t>
  </si>
  <si>
    <t>Dotácia na účasť spracovateľa na výstave</t>
  </si>
  <si>
    <t>Dotácia na zabezpečenie účasti chovateľov a pestovateľov na výstavách</t>
  </si>
  <si>
    <t>Zelená nafta</t>
  </si>
  <si>
    <t>21.1 - Výnimočná dočasná podpora pre podnik, ktorý je obzvlášť zasiahnutý krízou v dôsledku ochorenia COVID-19</t>
  </si>
  <si>
    <t>Lesnícko-environmentálne platby</t>
  </si>
  <si>
    <t>Redistributívna platba</t>
  </si>
  <si>
    <t>Štátna pomoc:</t>
  </si>
  <si>
    <t>Organizácia trhu:</t>
  </si>
  <si>
    <t>6.3 - Pomoc na začatie podnikateľskej činnosti na rozvoj malých poľhohospodárskych podnikov</t>
  </si>
  <si>
    <r>
      <rPr>
        <b/>
        <sz val="14"/>
        <color indexed="8"/>
        <rFont val="Calibri"/>
        <family val="2"/>
        <charset val="238"/>
        <scheme val="minor"/>
      </rPr>
      <t xml:space="preserve">Aktuálny prehľad vyplatených finančných prostriedkov       </t>
    </r>
    <r>
      <rPr>
        <b/>
        <sz val="12"/>
        <color indexed="8"/>
        <rFont val="Calibri"/>
        <family val="2"/>
        <charset val="238"/>
        <scheme val="minor"/>
      </rPr>
      <t xml:space="preserve">      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>Prehľad za obdobie 01.01.2022 - 30.06.2022</t>
    </r>
  </si>
  <si>
    <t>2.1  - Podpora na pomoc pri využívaní poradenských služieb</t>
  </si>
  <si>
    <t>19.2 - Podpora miestneho rozvoja iniciatívy LEADER vedeného komunitou - Podpora na vykonávanie operácií v rámci stratégie miestneho rozvoja vedeného komunitou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</si>
</sst>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1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2" fillId="0" borderId="4" xfId="0" applyFont="1" applyFill="1" applyBorder="1" applyAlignment="1">
      <alignment horizontal="left"/>
    </xf>
    <xf numFmtId="164" fontId="5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0" fontId="2" fillId="0" borderId="4" xfId="0" applyFont="1" applyFill="1" applyBorder="1"/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0" fontId="0" fillId="0" borderId="6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right" vertical="center" wrapText="1"/>
    </xf>
    <xf numFmtId="164" fontId="3" fillId="2" borderId="3" xfId="0" applyNumberFormat="1" applyFont="1" applyFill="1" applyBorder="1" applyAlignment="1">
      <alignment horizontal="right" vertical="center" wrapText="1"/>
    </xf>
    <xf numFmtId="0" fontId="3" fillId="3" borderId="9" xfId="0" applyFont="1" applyFill="1" applyBorder="1" applyAlignment="1">
      <alignment horizontal="right"/>
    </xf>
    <xf numFmtId="164" fontId="2" fillId="3" borderId="10" xfId="0" applyNumberFormat="1" applyFont="1" applyFill="1" applyBorder="1" applyAlignment="1">
      <alignment horizontal="center" vertical="top" wrapText="1"/>
    </xf>
    <xf numFmtId="164" fontId="2" fillId="3" borderId="11" xfId="0" applyNumberFormat="1" applyFont="1" applyFill="1" applyBorder="1" applyAlignment="1">
      <alignment horizontal="center" vertical="top" wrapText="1"/>
    </xf>
    <xf numFmtId="164" fontId="2" fillId="3" borderId="10" xfId="0" applyNumberFormat="1" applyFont="1" applyFill="1" applyBorder="1" applyAlignment="1">
      <alignment horizontal="right" vertical="center"/>
    </xf>
    <xf numFmtId="164" fontId="2" fillId="3" borderId="1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0" fontId="0" fillId="0" borderId="4" xfId="0" applyBorder="1"/>
    <xf numFmtId="164" fontId="0" fillId="0" borderId="0" xfId="0" applyNumberFormat="1" applyAlignment="1">
      <alignment horizontal="right"/>
    </xf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0" xfId="2" applyNumberFormat="1" applyFont="1" applyBorder="1"/>
    <xf numFmtId="164" fontId="0" fillId="0" borderId="5" xfId="2" applyNumberFormat="1" applyFon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0" xfId="2" applyNumberFormat="1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/>
    </xf>
    <xf numFmtId="164" fontId="0" fillId="0" borderId="4" xfId="0" applyNumberFormat="1" applyBorder="1"/>
    <xf numFmtId="0" fontId="0" fillId="0" borderId="0" xfId="0" applyBorder="1"/>
    <xf numFmtId="0" fontId="0" fillId="0" borderId="5" xfId="0" applyBorder="1"/>
    <xf numFmtId="164" fontId="0" fillId="0" borderId="0" xfId="2" applyNumberFormat="1" applyFont="1" applyFill="1" applyBorder="1" applyAlignment="1">
      <alignment horizontal="right" wrapText="1"/>
    </xf>
    <xf numFmtId="164" fontId="0" fillId="0" borderId="5" xfId="2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</cellXfs>
  <cellStyles count="5">
    <cellStyle name="Čiarka" xfId="1" builtinId="3"/>
    <cellStyle name="Mena" xfId="2" builtinId="4"/>
    <cellStyle name="Normálna" xfId="0" builtinId="0"/>
    <cellStyle name="Normálna 2" xfId="4"/>
    <cellStyle name="normálne_mesacny prehlad" xfId="3"/>
  </cellStyles>
  <dxfs count="13"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border diagonalUp="0" diagonalDown="0" outline="0">
        <left/>
        <right/>
        <top/>
        <bottom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80963</xdr:rowOff>
    </xdr:from>
    <xdr:to>
      <xdr:col>0</xdr:col>
      <xdr:colOff>3686176</xdr:colOff>
      <xdr:row>5</xdr:row>
      <xdr:rowOff>115335</xdr:rowOff>
    </xdr:to>
    <xdr:pic>
      <xdr:nvPicPr>
        <xdr:cNvPr id="14" name="Obrázo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0963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86" headerRowCount="0" dataDxfId="12">
  <tableColumns count="4">
    <tableColumn id="1" name="Stĺpec1" headerRowDxfId="11" dataDxfId="10" totalsRowDxfId="9"/>
    <tableColumn id="2" name="Stĺpec2" headerRowDxfId="8" dataDxfId="7" totalsRowDxfId="6"/>
    <tableColumn id="3" name="Stĺpec3" headerRowDxfId="5" dataDxfId="4" totalsRowDxfId="3"/>
    <tableColumn id="4" name="Stĺpec4" headerRowDxfId="2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0"/>
  <sheetViews>
    <sheetView tabSelected="1" topLeftCell="A29" zoomScale="80" zoomScaleNormal="80" workbookViewId="0">
      <selection activeCell="B50" sqref="B50"/>
    </sheetView>
  </sheetViews>
  <sheetFormatPr defaultRowHeight="15" x14ac:dyDescent="0.25"/>
  <cols>
    <col min="1" max="1" width="127" customWidth="1"/>
    <col min="2" max="4" width="21.28515625" style="3" customWidth="1"/>
    <col min="5" max="5" width="13" bestFit="1" customWidth="1"/>
    <col min="6" max="6" width="16.42578125" bestFit="1" customWidth="1"/>
    <col min="7" max="8" width="15" bestFit="1" customWidth="1"/>
    <col min="9" max="9" width="14.140625" bestFit="1" customWidth="1"/>
    <col min="10" max="10" width="75.42578125" customWidth="1"/>
    <col min="11" max="11" width="14.7109375" bestFit="1" customWidth="1"/>
    <col min="12" max="12" width="13.42578125" customWidth="1"/>
    <col min="13" max="13" width="13.7109375" bestFit="1" customWidth="1"/>
  </cols>
  <sheetData>
    <row r="1" spans="1:13" s="2" customFormat="1" ht="3" hidden="1" customHeight="1" thickBot="1" x14ac:dyDescent="0.3">
      <c r="B1" s="3"/>
      <c r="C1" s="3"/>
      <c r="D1" s="3"/>
    </row>
    <row r="2" spans="1:13" s="2" customFormat="1" ht="15" customHeight="1" x14ac:dyDescent="0.25">
      <c r="A2" s="45" t="s">
        <v>79</v>
      </c>
      <c r="B2" s="46"/>
      <c r="C2" s="46"/>
      <c r="D2" s="47"/>
    </row>
    <row r="3" spans="1:13" s="2" customFormat="1" ht="15" customHeight="1" x14ac:dyDescent="0.25">
      <c r="A3" s="48"/>
      <c r="B3" s="49"/>
      <c r="C3" s="49"/>
      <c r="D3" s="50"/>
    </row>
    <row r="4" spans="1:13" s="2" customFormat="1" ht="15" customHeight="1" x14ac:dyDescent="0.25">
      <c r="A4" s="48"/>
      <c r="B4" s="49"/>
      <c r="C4" s="49"/>
      <c r="D4" s="50"/>
    </row>
    <row r="5" spans="1:13" s="2" customFormat="1" ht="15" customHeight="1" x14ac:dyDescent="0.25">
      <c r="A5" s="48"/>
      <c r="B5" s="49"/>
      <c r="C5" s="49"/>
      <c r="D5" s="50"/>
    </row>
    <row r="6" spans="1:13" s="2" customFormat="1" ht="15" customHeight="1" x14ac:dyDescent="0.25">
      <c r="A6" s="48"/>
      <c r="B6" s="49"/>
      <c r="C6" s="49"/>
      <c r="D6" s="50"/>
    </row>
    <row r="7" spans="1:13" ht="15.75" customHeight="1" thickBot="1" x14ac:dyDescent="0.3">
      <c r="A7" s="51"/>
      <c r="B7" s="52"/>
      <c r="C7" s="52"/>
      <c r="D7" s="53"/>
    </row>
    <row r="8" spans="1:13" s="2" customFormat="1" ht="30" customHeight="1" thickBot="1" x14ac:dyDescent="0.3">
      <c r="A8" s="22"/>
      <c r="B8" s="23" t="s">
        <v>17</v>
      </c>
      <c r="C8" s="23" t="s">
        <v>18</v>
      </c>
      <c r="D8" s="24" t="s">
        <v>19</v>
      </c>
    </row>
    <row r="9" spans="1:13" s="1" customFormat="1" ht="30" customHeight="1" thickBot="1" x14ac:dyDescent="0.3">
      <c r="A9" s="22" t="s">
        <v>37</v>
      </c>
      <c r="B9" s="25">
        <f>SUM(B10,B41,B59,B84)</f>
        <v>208413557.00999999</v>
      </c>
      <c r="C9" s="25">
        <f>SUM(C10,C41,C59,C84)</f>
        <v>177323315.29249999</v>
      </c>
      <c r="D9" s="26">
        <f>SUM(D10,D41,D59,D84)</f>
        <v>31090241.717500001</v>
      </c>
      <c r="G9" s="28"/>
      <c r="H9" s="28"/>
      <c r="I9" s="28"/>
    </row>
    <row r="10" spans="1:13" ht="30" customHeight="1" x14ac:dyDescent="0.25">
      <c r="A10" s="19" t="s">
        <v>35</v>
      </c>
      <c r="B10" s="20">
        <f>SUM(B11:B40)</f>
        <v>193445672.73000002</v>
      </c>
      <c r="C10" s="20">
        <f>SUM(C11:C40)</f>
        <v>168078828.40000001</v>
      </c>
      <c r="D10" s="21">
        <f>SUM(D11:D40)</f>
        <v>25366844.330000002</v>
      </c>
      <c r="G10" s="4"/>
      <c r="H10" s="4"/>
      <c r="I10" s="4"/>
    </row>
    <row r="11" spans="1:13" x14ac:dyDescent="0.25">
      <c r="A11" s="10" t="s">
        <v>34</v>
      </c>
      <c r="B11" s="5"/>
      <c r="C11" s="5"/>
      <c r="D11" s="11"/>
      <c r="E11" s="2"/>
    </row>
    <row r="12" spans="1:13" x14ac:dyDescent="0.25">
      <c r="A12" s="12" t="s">
        <v>58</v>
      </c>
      <c r="B12" s="33">
        <v>45327197.270000003</v>
      </c>
      <c r="C12" s="33">
        <v>45327197.270000003</v>
      </c>
      <c r="D12" s="34">
        <v>0</v>
      </c>
      <c r="E12" s="2"/>
      <c r="F12" s="4"/>
      <c r="G12" s="4"/>
      <c r="H12" s="4"/>
      <c r="I12" s="4"/>
      <c r="J12" s="4"/>
      <c r="K12" s="4"/>
      <c r="L12" s="4"/>
      <c r="M12" s="4"/>
    </row>
    <row r="13" spans="1:13" x14ac:dyDescent="0.25">
      <c r="A13" s="12" t="s">
        <v>36</v>
      </c>
      <c r="B13" s="33">
        <v>26907762.539999999</v>
      </c>
      <c r="C13" s="33">
        <v>26907762.539999999</v>
      </c>
      <c r="D13" s="34">
        <v>0</v>
      </c>
      <c r="E13" s="2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12" t="s">
        <v>27</v>
      </c>
      <c r="B14" s="33">
        <v>1146097.2</v>
      </c>
      <c r="C14" s="33">
        <v>1146097.2</v>
      </c>
      <c r="D14" s="34">
        <v>0</v>
      </c>
      <c r="E14" s="2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12" t="s">
        <v>28</v>
      </c>
      <c r="B15" s="33">
        <v>2095037.98</v>
      </c>
      <c r="C15" s="33">
        <v>2095037.98</v>
      </c>
      <c r="D15" s="34">
        <v>0</v>
      </c>
      <c r="E15" s="2"/>
      <c r="F15" s="4"/>
      <c r="G15" s="4"/>
      <c r="H15" s="4"/>
      <c r="I15" s="4"/>
      <c r="J15" s="4"/>
      <c r="K15" s="4"/>
      <c r="L15" s="4"/>
      <c r="M15" s="4"/>
    </row>
    <row r="16" spans="1:13" s="2" customFormat="1" x14ac:dyDescent="0.25">
      <c r="A16" s="12" t="s">
        <v>75</v>
      </c>
      <c r="B16" s="33">
        <v>2222338.31</v>
      </c>
      <c r="C16" s="33">
        <v>2222338.31</v>
      </c>
      <c r="D16" s="34">
        <v>0</v>
      </c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14" t="s">
        <v>49</v>
      </c>
      <c r="B17" s="37"/>
      <c r="C17" s="38"/>
      <c r="D17" s="39"/>
      <c r="E17" s="2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12" t="s">
        <v>38</v>
      </c>
      <c r="B18" s="33">
        <v>633581.01</v>
      </c>
      <c r="C18" s="33">
        <v>633581.01</v>
      </c>
      <c r="D18" s="34">
        <v>0</v>
      </c>
      <c r="E18" s="2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12" t="s">
        <v>0</v>
      </c>
      <c r="B19" s="33">
        <v>4045624.63</v>
      </c>
      <c r="C19" s="33">
        <v>4045624.63</v>
      </c>
      <c r="D19" s="34">
        <v>0</v>
      </c>
      <c r="E19" s="2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12" t="s">
        <v>21</v>
      </c>
      <c r="B20" s="33">
        <v>19078.21</v>
      </c>
      <c r="C20" s="33">
        <v>19078.21</v>
      </c>
      <c r="D20" s="34">
        <v>0</v>
      </c>
      <c r="E20" s="2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12" t="s">
        <v>2</v>
      </c>
      <c r="B21" s="33">
        <v>1174507.67</v>
      </c>
      <c r="C21" s="33">
        <v>1174507.67</v>
      </c>
      <c r="D21" s="34">
        <v>0</v>
      </c>
      <c r="E21" s="2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12" t="s">
        <v>22</v>
      </c>
      <c r="B22" s="33">
        <v>2209.7199999999998</v>
      </c>
      <c r="C22" s="33">
        <v>2209.7199999999998</v>
      </c>
      <c r="D22" s="34">
        <v>0</v>
      </c>
      <c r="E22" s="2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12" t="s">
        <v>23</v>
      </c>
      <c r="B23" s="33">
        <v>1992836.51</v>
      </c>
      <c r="C23" s="33">
        <v>1992836.51</v>
      </c>
      <c r="D23" s="34">
        <v>0</v>
      </c>
      <c r="E23" s="2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12" t="s">
        <v>31</v>
      </c>
      <c r="B24" s="33">
        <v>209645.14</v>
      </c>
      <c r="C24" s="33">
        <v>209645.14</v>
      </c>
      <c r="D24" s="34">
        <v>0</v>
      </c>
      <c r="E24" s="2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12" t="s">
        <v>24</v>
      </c>
      <c r="B25" s="33">
        <v>64549.37</v>
      </c>
      <c r="C25" s="33">
        <v>64549.37</v>
      </c>
      <c r="D25" s="34">
        <v>0</v>
      </c>
      <c r="E25" s="2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12" t="s">
        <v>25</v>
      </c>
      <c r="B26" s="33">
        <v>654969.91</v>
      </c>
      <c r="C26" s="33">
        <v>654969.91</v>
      </c>
      <c r="D26" s="34">
        <v>0</v>
      </c>
      <c r="E26" s="2"/>
      <c r="F26" s="4"/>
      <c r="G26" s="4"/>
      <c r="H26" s="4"/>
      <c r="I26" s="4"/>
      <c r="J26" s="4"/>
      <c r="K26" s="4"/>
      <c r="L26" s="4"/>
      <c r="M26" s="4"/>
    </row>
    <row r="27" spans="1:13" s="2" customFormat="1" x14ac:dyDescent="0.25">
      <c r="A27" s="12" t="s">
        <v>52</v>
      </c>
      <c r="B27" s="33">
        <v>0</v>
      </c>
      <c r="C27" s="33">
        <v>0</v>
      </c>
      <c r="D27" s="34">
        <v>0</v>
      </c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12" t="s">
        <v>39</v>
      </c>
      <c r="B28" s="33">
        <v>1117422.1599999999</v>
      </c>
      <c r="C28" s="33">
        <v>1117422.1599999999</v>
      </c>
      <c r="D28" s="34">
        <v>0</v>
      </c>
      <c r="E28" s="2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10" t="s">
        <v>50</v>
      </c>
      <c r="B29" s="8"/>
      <c r="C29" s="7"/>
      <c r="D29" s="13"/>
      <c r="E29" s="2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12" t="s">
        <v>42</v>
      </c>
      <c r="B30" s="35">
        <v>19803780.510000002</v>
      </c>
      <c r="C30" s="35">
        <v>14582143.35</v>
      </c>
      <c r="D30" s="36">
        <v>5221637.16</v>
      </c>
      <c r="E30" s="2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12" t="s">
        <v>43</v>
      </c>
      <c r="B31" s="35">
        <v>929287.89</v>
      </c>
      <c r="C31" s="35">
        <v>684188.31</v>
      </c>
      <c r="D31" s="36">
        <v>245099.58</v>
      </c>
      <c r="E31" s="2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12" t="s">
        <v>44</v>
      </c>
      <c r="B32" s="35">
        <v>26421918.829999998</v>
      </c>
      <c r="C32" s="35">
        <v>21545340.949999999</v>
      </c>
      <c r="D32" s="36">
        <v>4876577.88</v>
      </c>
      <c r="E32" s="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12" t="s">
        <v>20</v>
      </c>
      <c r="B33" s="35">
        <v>720746.38</v>
      </c>
      <c r="C33" s="35">
        <v>588010.35</v>
      </c>
      <c r="D33" s="36">
        <v>132736.03</v>
      </c>
      <c r="E33" s="2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40" t="s">
        <v>74</v>
      </c>
      <c r="B34" s="35">
        <v>0</v>
      </c>
      <c r="C34" s="35">
        <v>0</v>
      </c>
      <c r="D34" s="36">
        <v>0</v>
      </c>
      <c r="E34" s="2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12" t="s">
        <v>1</v>
      </c>
      <c r="B35" s="35">
        <v>23287002.289999999</v>
      </c>
      <c r="C35" s="35">
        <v>17426257.370000001</v>
      </c>
      <c r="D35" s="36">
        <v>5860744.9199999999</v>
      </c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12" t="s">
        <v>26</v>
      </c>
      <c r="B36" s="35">
        <v>765981.61</v>
      </c>
      <c r="C36" s="35">
        <v>573800.65</v>
      </c>
      <c r="D36" s="36">
        <v>192180.96</v>
      </c>
      <c r="E36" s="2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12" t="s">
        <v>40</v>
      </c>
      <c r="B37" s="35">
        <v>12344.44</v>
      </c>
      <c r="C37" s="35">
        <v>9258.31</v>
      </c>
      <c r="D37" s="36">
        <v>3086.13</v>
      </c>
      <c r="E37" s="2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12" t="s">
        <v>41</v>
      </c>
      <c r="B38" s="35">
        <v>33858134.600000001</v>
      </c>
      <c r="C38" s="35">
        <v>25056971.48</v>
      </c>
      <c r="D38" s="36">
        <v>8801163.1199999992</v>
      </c>
      <c r="E38" s="2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10" t="s">
        <v>51</v>
      </c>
      <c r="B39" s="8"/>
      <c r="C39" s="6"/>
      <c r="D39" s="13"/>
      <c r="E39" s="2"/>
      <c r="F39" s="4"/>
      <c r="G39" s="4"/>
      <c r="H39" s="4"/>
      <c r="I39" s="4"/>
      <c r="J39" s="4"/>
      <c r="K39" s="4"/>
      <c r="L39" s="4"/>
      <c r="M39" s="4"/>
    </row>
    <row r="40" spans="1:13" ht="17.25" customHeight="1" thickBot="1" x14ac:dyDescent="0.3">
      <c r="A40" s="17" t="s">
        <v>46</v>
      </c>
      <c r="B40" s="35">
        <v>33618.550000000003</v>
      </c>
      <c r="C40" s="35">
        <v>0</v>
      </c>
      <c r="D40" s="36">
        <v>33618.550000000003</v>
      </c>
      <c r="E40" s="2"/>
      <c r="G40" s="4"/>
      <c r="H40" s="4"/>
      <c r="I40" s="4"/>
      <c r="J40" s="4"/>
      <c r="K40" s="4"/>
      <c r="L40" s="4"/>
      <c r="M40" s="4"/>
    </row>
    <row r="41" spans="1:13" s="2" customFormat="1" x14ac:dyDescent="0.25">
      <c r="A41" s="19" t="s">
        <v>29</v>
      </c>
      <c r="B41" s="20">
        <f>SUM(B43:B58)</f>
        <v>9606448.4099999983</v>
      </c>
      <c r="C41" s="20">
        <f>SUM(C43:C58)</f>
        <v>5226710.12</v>
      </c>
      <c r="D41" s="21">
        <f>SUM(D43:D58)</f>
        <v>4379738.2899999991</v>
      </c>
      <c r="G41" s="4"/>
      <c r="H41" s="4"/>
      <c r="I41" s="4"/>
      <c r="J41" s="4"/>
      <c r="K41" s="4"/>
      <c r="L41" s="4"/>
      <c r="M41" s="4"/>
    </row>
    <row r="42" spans="1:13" x14ac:dyDescent="0.25">
      <c r="A42" s="10" t="s">
        <v>76</v>
      </c>
      <c r="B42" s="41"/>
      <c r="C42" s="41"/>
      <c r="D42" s="42"/>
      <c r="E42" s="2"/>
      <c r="G42" s="4"/>
      <c r="H42" s="4"/>
      <c r="I42" s="4"/>
      <c r="J42" s="4"/>
      <c r="K42" s="4"/>
      <c r="L42" s="4"/>
      <c r="M42" s="4"/>
    </row>
    <row r="43" spans="1:13" s="2" customFormat="1" x14ac:dyDescent="0.25">
      <c r="A43" s="12" t="s">
        <v>69</v>
      </c>
      <c r="B43" s="9">
        <v>0</v>
      </c>
      <c r="C43" s="9">
        <v>0</v>
      </c>
      <c r="D43" s="16">
        <v>0</v>
      </c>
      <c r="G43" s="4"/>
      <c r="H43" s="4"/>
      <c r="I43" s="4"/>
      <c r="J43" s="4"/>
      <c r="K43" s="4"/>
      <c r="L43" s="4"/>
      <c r="M43" s="4"/>
    </row>
    <row r="44" spans="1:13" s="2" customFormat="1" x14ac:dyDescent="0.25">
      <c r="A44" s="29" t="s">
        <v>66</v>
      </c>
      <c r="B44" s="9">
        <v>0</v>
      </c>
      <c r="C44" s="9">
        <v>0</v>
      </c>
      <c r="D44" s="16">
        <v>0</v>
      </c>
      <c r="G44" s="4"/>
      <c r="H44" s="4"/>
      <c r="I44" s="4"/>
      <c r="J44" s="4"/>
      <c r="K44" s="4"/>
      <c r="L44" s="4"/>
      <c r="M44" s="4"/>
    </row>
    <row r="45" spans="1:13" s="2" customFormat="1" x14ac:dyDescent="0.25">
      <c r="A45" s="12" t="s">
        <v>54</v>
      </c>
      <c r="B45" s="9">
        <v>1299999.92</v>
      </c>
      <c r="C45" s="9">
        <v>0</v>
      </c>
      <c r="D45" s="16">
        <v>1299999.92</v>
      </c>
      <c r="G45" s="4"/>
      <c r="H45" s="4"/>
      <c r="I45" s="4"/>
      <c r="J45" s="4"/>
      <c r="K45" s="4"/>
      <c r="L45" s="4"/>
      <c r="M45" s="4"/>
    </row>
    <row r="46" spans="1:13" s="2" customFormat="1" x14ac:dyDescent="0.25">
      <c r="A46" s="15" t="s">
        <v>70</v>
      </c>
      <c r="B46" s="9">
        <v>0</v>
      </c>
      <c r="C46" s="9">
        <v>0</v>
      </c>
      <c r="D46" s="16">
        <v>0</v>
      </c>
      <c r="G46" s="4"/>
      <c r="H46" s="4"/>
      <c r="I46" s="4"/>
      <c r="J46" s="4"/>
      <c r="K46" s="4"/>
      <c r="L46" s="4"/>
      <c r="M46" s="4"/>
    </row>
    <row r="47" spans="1:13" x14ac:dyDescent="0.25">
      <c r="A47" s="12" t="s">
        <v>67</v>
      </c>
      <c r="B47" s="9">
        <v>0</v>
      </c>
      <c r="C47" s="9">
        <v>0</v>
      </c>
      <c r="D47" s="16">
        <v>0</v>
      </c>
      <c r="E47" s="2"/>
      <c r="F47" s="2"/>
      <c r="G47" s="4"/>
      <c r="H47" s="4"/>
      <c r="I47" s="4"/>
      <c r="J47" s="4"/>
      <c r="K47" s="4"/>
      <c r="L47" s="4"/>
      <c r="M47" s="4"/>
    </row>
    <row r="48" spans="1:13" s="1" customFormat="1" x14ac:dyDescent="0.25">
      <c r="A48" s="12" t="s">
        <v>71</v>
      </c>
      <c r="B48" s="9">
        <v>0</v>
      </c>
      <c r="C48" s="9">
        <v>0</v>
      </c>
      <c r="D48" s="16">
        <v>0</v>
      </c>
      <c r="E48" s="2"/>
      <c r="F48" s="2"/>
      <c r="G48" s="4"/>
      <c r="H48" s="4"/>
      <c r="I48" s="4"/>
      <c r="J48" s="27"/>
      <c r="K48" s="4"/>
      <c r="L48" s="4"/>
      <c r="M48" s="4"/>
    </row>
    <row r="49" spans="1:13" s="1" customFormat="1" x14ac:dyDescent="0.25">
      <c r="A49" s="12" t="s">
        <v>55</v>
      </c>
      <c r="B49" s="9">
        <v>579999.97</v>
      </c>
      <c r="C49" s="9">
        <v>0</v>
      </c>
      <c r="D49" s="16">
        <v>579999.97</v>
      </c>
      <c r="E49" s="2"/>
      <c r="F49" s="2"/>
      <c r="G49" s="4"/>
      <c r="H49" s="4"/>
      <c r="I49" s="4"/>
      <c r="J49" s="27"/>
      <c r="K49" s="4"/>
      <c r="L49" s="4"/>
      <c r="M49" s="4"/>
    </row>
    <row r="50" spans="1:13" s="1" customFormat="1" x14ac:dyDescent="0.25">
      <c r="A50" s="12" t="s">
        <v>56</v>
      </c>
      <c r="B50" s="9">
        <v>0</v>
      </c>
      <c r="C50" s="9">
        <v>0</v>
      </c>
      <c r="D50" s="16">
        <v>0</v>
      </c>
      <c r="E50" s="2"/>
      <c r="F50" s="2"/>
      <c r="G50" s="4"/>
      <c r="H50" s="4"/>
      <c r="I50" s="4"/>
      <c r="J50" s="27"/>
      <c r="K50" s="4"/>
      <c r="L50" s="4"/>
      <c r="M50" s="4"/>
    </row>
    <row r="51" spans="1:13" s="1" customFormat="1" x14ac:dyDescent="0.25">
      <c r="A51" s="12" t="s">
        <v>32</v>
      </c>
      <c r="B51" s="9">
        <v>500000</v>
      </c>
      <c r="C51" s="9">
        <v>0</v>
      </c>
      <c r="D51" s="16">
        <v>500000</v>
      </c>
      <c r="E51" s="2"/>
      <c r="F51" s="2"/>
      <c r="G51" s="4"/>
      <c r="H51" s="4"/>
      <c r="I51" s="4"/>
      <c r="J51" s="27"/>
      <c r="K51" s="4"/>
      <c r="L51" s="4"/>
      <c r="M51" s="4"/>
    </row>
    <row r="52" spans="1:13" s="1" customFormat="1" x14ac:dyDescent="0.25">
      <c r="A52" s="12" t="s">
        <v>72</v>
      </c>
      <c r="B52" s="9">
        <v>0</v>
      </c>
      <c r="C52" s="9">
        <v>0</v>
      </c>
      <c r="D52" s="16">
        <v>0</v>
      </c>
      <c r="E52" s="2"/>
      <c r="G52" s="4"/>
      <c r="H52" s="4"/>
      <c r="I52" s="4"/>
      <c r="J52" s="27"/>
      <c r="K52" s="4"/>
      <c r="L52" s="4"/>
      <c r="M52" s="4"/>
    </row>
    <row r="53" spans="1:13" s="1" customFormat="1" x14ac:dyDescent="0.25">
      <c r="A53" s="10" t="s">
        <v>77</v>
      </c>
      <c r="B53" s="35"/>
      <c r="C53" s="35"/>
      <c r="D53" s="36"/>
      <c r="E53" s="2"/>
      <c r="G53" s="4"/>
      <c r="H53" s="4"/>
      <c r="I53" s="4"/>
      <c r="J53" s="27"/>
      <c r="K53" s="4"/>
      <c r="L53" s="4"/>
      <c r="M53" s="4"/>
    </row>
    <row r="54" spans="1:13" s="1" customFormat="1" x14ac:dyDescent="0.25">
      <c r="A54" s="12" t="s">
        <v>47</v>
      </c>
      <c r="B54" s="35">
        <v>2641886.46</v>
      </c>
      <c r="C54" s="35">
        <v>1622411.06</v>
      </c>
      <c r="D54" s="36">
        <v>1019475.4</v>
      </c>
      <c r="E54" s="2"/>
      <c r="G54" s="4"/>
      <c r="H54" s="4"/>
      <c r="I54" s="4"/>
      <c r="J54" s="27"/>
      <c r="K54" s="4"/>
      <c r="L54" s="4"/>
      <c r="M54" s="4"/>
    </row>
    <row r="55" spans="1:13" s="1" customFormat="1" x14ac:dyDescent="0.25">
      <c r="A55" s="12" t="s">
        <v>33</v>
      </c>
      <c r="B55" s="35">
        <v>646243.93999999994</v>
      </c>
      <c r="C55" s="35">
        <v>646243.93999999994</v>
      </c>
      <c r="D55" s="36">
        <v>0</v>
      </c>
      <c r="E55" s="2"/>
      <c r="G55" s="4"/>
      <c r="H55" s="4"/>
      <c r="I55" s="4"/>
      <c r="J55" s="27"/>
      <c r="K55" s="4"/>
      <c r="L55" s="4"/>
      <c r="M55" s="4"/>
    </row>
    <row r="56" spans="1:13" s="1" customFormat="1" x14ac:dyDescent="0.25">
      <c r="A56" s="12" t="s">
        <v>64</v>
      </c>
      <c r="B56" s="35">
        <v>0</v>
      </c>
      <c r="C56" s="35">
        <v>0</v>
      </c>
      <c r="D56" s="36">
        <v>0</v>
      </c>
      <c r="E56" s="2"/>
      <c r="G56" s="4"/>
      <c r="H56" s="4"/>
      <c r="I56" s="4"/>
      <c r="J56" s="27"/>
      <c r="K56" s="4"/>
      <c r="L56" s="4"/>
      <c r="M56" s="4"/>
    </row>
    <row r="57" spans="1:13" s="1" customFormat="1" x14ac:dyDescent="0.25">
      <c r="A57" s="12" t="s">
        <v>3</v>
      </c>
      <c r="B57" s="35">
        <v>2065437.67</v>
      </c>
      <c r="C57" s="35">
        <v>2065437.67</v>
      </c>
      <c r="D57" s="36">
        <v>0</v>
      </c>
      <c r="E57" s="2"/>
      <c r="G57" s="4"/>
      <c r="H57" s="4"/>
      <c r="I57" s="4"/>
      <c r="J57" s="27"/>
      <c r="K57" s="4"/>
      <c r="L57" s="4"/>
      <c r="M57" s="4"/>
    </row>
    <row r="58" spans="1:13" s="1" customFormat="1" ht="15" customHeight="1" thickBot="1" x14ac:dyDescent="0.3">
      <c r="A58" s="12" t="s">
        <v>48</v>
      </c>
      <c r="B58" s="35">
        <v>1872880.45</v>
      </c>
      <c r="C58" s="35">
        <v>892617.45</v>
      </c>
      <c r="D58" s="36">
        <v>980263</v>
      </c>
      <c r="E58" s="2"/>
      <c r="G58" s="4"/>
      <c r="H58" s="4"/>
      <c r="I58" s="4"/>
      <c r="J58" s="27"/>
      <c r="K58" s="4"/>
      <c r="L58" s="4"/>
      <c r="M58" s="4"/>
    </row>
    <row r="59" spans="1:13" s="1" customFormat="1" x14ac:dyDescent="0.25">
      <c r="A59" s="19" t="s">
        <v>15</v>
      </c>
      <c r="B59" s="20">
        <f>SUM(B60:B83)</f>
        <v>5310506.4799999995</v>
      </c>
      <c r="C59" s="20">
        <f>SUM(C60:C83)</f>
        <v>3979579.73</v>
      </c>
      <c r="D59" s="21">
        <f>SUM(D60:D83)</f>
        <v>1330926.7500000002</v>
      </c>
      <c r="E59" s="2"/>
      <c r="G59" s="4"/>
      <c r="H59" s="4"/>
      <c r="I59" s="4"/>
      <c r="J59" s="27"/>
      <c r="K59" s="4"/>
      <c r="L59" s="4"/>
      <c r="M59" s="4"/>
    </row>
    <row r="60" spans="1:13" s="1" customFormat="1" ht="15" customHeight="1" x14ac:dyDescent="0.25">
      <c r="A60" s="15" t="s">
        <v>4</v>
      </c>
      <c r="B60" s="33">
        <v>0</v>
      </c>
      <c r="C60" s="33">
        <v>0</v>
      </c>
      <c r="D60" s="34">
        <v>0</v>
      </c>
      <c r="E60" s="2"/>
      <c r="G60" s="4"/>
      <c r="H60" s="4"/>
      <c r="I60" s="4"/>
      <c r="J60" s="27"/>
      <c r="K60" s="4"/>
      <c r="L60" s="4"/>
      <c r="M60" s="4"/>
    </row>
    <row r="61" spans="1:13" s="1" customFormat="1" ht="15" customHeight="1" x14ac:dyDescent="0.25">
      <c r="A61" s="15" t="s">
        <v>53</v>
      </c>
      <c r="B61" s="33">
        <v>44798.79</v>
      </c>
      <c r="C61" s="33">
        <v>33599.089999999997</v>
      </c>
      <c r="D61" s="34">
        <v>11199.7</v>
      </c>
      <c r="E61" s="2"/>
      <c r="G61" s="4"/>
      <c r="H61" s="4"/>
      <c r="I61" s="4"/>
      <c r="J61" s="27"/>
      <c r="K61" s="4"/>
      <c r="L61" s="4"/>
      <c r="M61" s="4"/>
    </row>
    <row r="62" spans="1:13" s="1" customFormat="1" ht="15" customHeight="1" x14ac:dyDescent="0.25">
      <c r="A62" s="15" t="s">
        <v>80</v>
      </c>
      <c r="B62" s="33">
        <v>34500</v>
      </c>
      <c r="C62" s="33">
        <v>22575</v>
      </c>
      <c r="D62" s="34">
        <v>11925</v>
      </c>
      <c r="E62" s="2"/>
      <c r="G62" s="4"/>
      <c r="H62" s="4"/>
      <c r="I62" s="4"/>
      <c r="J62" s="27"/>
      <c r="K62" s="4"/>
      <c r="L62" s="4"/>
      <c r="M62" s="4"/>
    </row>
    <row r="63" spans="1:13" ht="15" customHeight="1" x14ac:dyDescent="0.25">
      <c r="A63" s="15" t="s">
        <v>65</v>
      </c>
      <c r="B63" s="33">
        <v>0</v>
      </c>
      <c r="C63" s="33">
        <v>0</v>
      </c>
      <c r="D63" s="34">
        <v>0</v>
      </c>
      <c r="E63" s="2"/>
      <c r="F63" s="1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15" t="s">
        <v>5</v>
      </c>
      <c r="B64" s="33">
        <v>184900.72</v>
      </c>
      <c r="C64" s="33">
        <v>138675.54</v>
      </c>
      <c r="D64" s="34">
        <v>46225.18</v>
      </c>
      <c r="E64" s="2"/>
      <c r="F64" s="1"/>
      <c r="G64" s="4"/>
      <c r="H64" s="4"/>
      <c r="I64" s="4"/>
      <c r="J64" s="4"/>
      <c r="K64" s="4"/>
      <c r="L64" s="4"/>
      <c r="M64" s="4"/>
    </row>
    <row r="65" spans="1:13" x14ac:dyDescent="0.25">
      <c r="A65" s="15" t="s">
        <v>7</v>
      </c>
      <c r="B65" s="33">
        <v>0</v>
      </c>
      <c r="C65" s="33">
        <v>0</v>
      </c>
      <c r="D65" s="34">
        <v>0</v>
      </c>
      <c r="E65" s="2"/>
      <c r="F65" s="1"/>
      <c r="G65" s="4"/>
      <c r="H65" s="4"/>
      <c r="I65" s="4"/>
      <c r="J65" s="4"/>
      <c r="K65" s="4"/>
      <c r="L65" s="4"/>
      <c r="M65" s="4"/>
    </row>
    <row r="66" spans="1:13" s="2" customFormat="1" ht="30" x14ac:dyDescent="0.25">
      <c r="A66" s="15" t="s">
        <v>59</v>
      </c>
      <c r="B66" s="33">
        <v>0</v>
      </c>
      <c r="C66" s="33">
        <v>0</v>
      </c>
      <c r="D66" s="34">
        <v>0</v>
      </c>
      <c r="F66" s="1"/>
      <c r="G66" s="4"/>
      <c r="H66" s="4"/>
      <c r="I66" s="4"/>
      <c r="J66" s="4"/>
      <c r="K66" s="4"/>
      <c r="L66" s="4"/>
      <c r="M66" s="4"/>
    </row>
    <row r="67" spans="1:13" s="2" customFormat="1" x14ac:dyDescent="0.25">
      <c r="A67" s="15" t="s">
        <v>6</v>
      </c>
      <c r="B67" s="33">
        <v>2609450</v>
      </c>
      <c r="C67" s="33">
        <v>1957087.5</v>
      </c>
      <c r="D67" s="34">
        <v>652362.5</v>
      </c>
      <c r="F67" s="1"/>
      <c r="G67" s="4"/>
      <c r="H67" s="4"/>
      <c r="I67" s="4"/>
      <c r="J67" s="4"/>
      <c r="K67" s="4"/>
      <c r="L67" s="4"/>
      <c r="M67" s="4"/>
    </row>
    <row r="68" spans="1:13" s="2" customFormat="1" x14ac:dyDescent="0.25">
      <c r="A68" s="15" t="s">
        <v>78</v>
      </c>
      <c r="B68" s="43">
        <v>120000</v>
      </c>
      <c r="C68" s="43">
        <v>90000</v>
      </c>
      <c r="D68" s="44">
        <v>30000</v>
      </c>
      <c r="F68" s="1"/>
      <c r="G68" s="4"/>
      <c r="H68" s="4"/>
      <c r="I68" s="4"/>
      <c r="J68" s="4"/>
      <c r="K68" s="4"/>
      <c r="L68" s="4"/>
      <c r="M68" s="4"/>
    </row>
    <row r="69" spans="1:13" s="2" customFormat="1" x14ac:dyDescent="0.25">
      <c r="A69" s="15" t="s">
        <v>8</v>
      </c>
      <c r="B69" s="33">
        <v>0</v>
      </c>
      <c r="C69" s="33">
        <v>0</v>
      </c>
      <c r="D69" s="34">
        <v>0</v>
      </c>
      <c r="F69" s="1"/>
      <c r="G69" s="4"/>
      <c r="H69" s="4"/>
      <c r="I69" s="4"/>
      <c r="J69" s="4"/>
      <c r="K69" s="4"/>
      <c r="L69" s="4"/>
      <c r="M69" s="4"/>
    </row>
    <row r="70" spans="1:13" ht="30" x14ac:dyDescent="0.25">
      <c r="A70" s="15" t="s">
        <v>60</v>
      </c>
      <c r="B70" s="33">
        <v>50000</v>
      </c>
      <c r="C70" s="33">
        <v>37500</v>
      </c>
      <c r="D70" s="34">
        <v>12500</v>
      </c>
      <c r="E70" s="2"/>
      <c r="F70" s="1"/>
      <c r="G70" s="4"/>
      <c r="H70" s="4"/>
      <c r="I70" s="4"/>
      <c r="J70" s="4"/>
      <c r="K70" s="4"/>
      <c r="L70" s="4"/>
      <c r="M70" s="4"/>
    </row>
    <row r="71" spans="1:13" s="2" customFormat="1" ht="30" x14ac:dyDescent="0.25">
      <c r="A71" s="15" t="s">
        <v>61</v>
      </c>
      <c r="B71" s="33">
        <v>476669.11</v>
      </c>
      <c r="C71" s="33">
        <v>357501.83</v>
      </c>
      <c r="D71" s="34">
        <v>119167.28</v>
      </c>
      <c r="F71" s="1"/>
      <c r="G71" s="4"/>
      <c r="H71" s="4"/>
      <c r="I71" s="4"/>
      <c r="J71" s="4"/>
      <c r="K71" s="4"/>
      <c r="L71" s="4"/>
      <c r="M71" s="4"/>
    </row>
    <row r="72" spans="1:13" ht="30" x14ac:dyDescent="0.25">
      <c r="A72" s="15" t="s">
        <v>62</v>
      </c>
      <c r="B72" s="33">
        <v>0</v>
      </c>
      <c r="C72" s="33">
        <v>0</v>
      </c>
      <c r="D72" s="34">
        <v>0</v>
      </c>
      <c r="E72" s="2"/>
      <c r="F72" s="1"/>
      <c r="G72" s="4"/>
      <c r="H72" s="4"/>
      <c r="I72" s="4"/>
      <c r="J72" s="4"/>
      <c r="K72" s="4"/>
      <c r="L72" s="4"/>
      <c r="M72" s="4"/>
    </row>
    <row r="73" spans="1:13" x14ac:dyDescent="0.25">
      <c r="A73" s="15" t="s">
        <v>45</v>
      </c>
      <c r="B73" s="33">
        <v>23690.87</v>
      </c>
      <c r="C73" s="33">
        <v>17768.09</v>
      </c>
      <c r="D73" s="34">
        <v>5922.78</v>
      </c>
      <c r="E73" s="2"/>
      <c r="G73" s="4"/>
      <c r="H73" s="4"/>
      <c r="I73" s="4"/>
      <c r="J73" s="4"/>
      <c r="K73" s="4"/>
      <c r="L73" s="4"/>
      <c r="M73" s="4"/>
    </row>
    <row r="74" spans="1:13" s="2" customFormat="1" ht="30" x14ac:dyDescent="0.25">
      <c r="A74" s="15" t="s">
        <v>9</v>
      </c>
      <c r="B74" s="33">
        <v>0</v>
      </c>
      <c r="C74" s="33">
        <v>0</v>
      </c>
      <c r="D74" s="34">
        <v>0</v>
      </c>
      <c r="G74" s="4"/>
      <c r="H74" s="4"/>
      <c r="I74" s="4"/>
      <c r="J74" s="4"/>
      <c r="K74" s="4"/>
      <c r="L74" s="4"/>
      <c r="M74" s="4"/>
    </row>
    <row r="75" spans="1:13" x14ac:dyDescent="0.25">
      <c r="A75" s="15" t="s">
        <v>10</v>
      </c>
      <c r="B75" s="33">
        <v>0</v>
      </c>
      <c r="C75" s="33">
        <v>0</v>
      </c>
      <c r="D75" s="34">
        <v>0</v>
      </c>
      <c r="F75" s="1"/>
      <c r="G75" s="4"/>
      <c r="H75" s="4"/>
      <c r="I75" s="4"/>
      <c r="J75" s="4"/>
      <c r="K75" s="4"/>
      <c r="L75" s="4"/>
      <c r="M75" s="4"/>
    </row>
    <row r="76" spans="1:13" s="2" customFormat="1" x14ac:dyDescent="0.25">
      <c r="A76" s="15" t="s">
        <v>63</v>
      </c>
      <c r="B76" s="33">
        <v>1124517.3799999999</v>
      </c>
      <c r="C76" s="33">
        <v>843388.03</v>
      </c>
      <c r="D76" s="34">
        <v>281129.34999999998</v>
      </c>
      <c r="F76" s="1"/>
      <c r="G76" s="4"/>
      <c r="H76" s="4"/>
      <c r="I76" s="4"/>
      <c r="J76" s="4"/>
      <c r="K76" s="4"/>
      <c r="L76" s="4"/>
      <c r="M76" s="4"/>
    </row>
    <row r="77" spans="1:13" x14ac:dyDescent="0.25">
      <c r="A77" s="15" t="s">
        <v>11</v>
      </c>
      <c r="B77" s="33">
        <v>0</v>
      </c>
      <c r="C77" s="33">
        <v>0</v>
      </c>
      <c r="D77" s="34">
        <v>0</v>
      </c>
    </row>
    <row r="78" spans="1:13" x14ac:dyDescent="0.25">
      <c r="A78" s="15" t="s">
        <v>12</v>
      </c>
      <c r="B78" s="33">
        <v>0</v>
      </c>
      <c r="C78" s="33">
        <v>0</v>
      </c>
      <c r="D78" s="34">
        <v>0</v>
      </c>
    </row>
    <row r="79" spans="1:13" s="2" customFormat="1" ht="30" x14ac:dyDescent="0.25">
      <c r="A79" s="15" t="s">
        <v>81</v>
      </c>
      <c r="B79" s="33">
        <v>171973.39</v>
      </c>
      <c r="C79" s="33">
        <v>128980.05</v>
      </c>
      <c r="D79" s="34">
        <v>42993.34</v>
      </c>
    </row>
    <row r="80" spans="1:13" x14ac:dyDescent="0.25">
      <c r="A80" s="15" t="s">
        <v>13</v>
      </c>
      <c r="B80" s="33">
        <v>31026.23</v>
      </c>
      <c r="C80" s="33">
        <v>23269.69</v>
      </c>
      <c r="D80" s="34">
        <v>7756.54</v>
      </c>
    </row>
    <row r="81" spans="1:6" x14ac:dyDescent="0.25">
      <c r="A81" s="15" t="s">
        <v>57</v>
      </c>
      <c r="B81" s="33">
        <v>7154.88</v>
      </c>
      <c r="C81" s="33">
        <v>5366.16</v>
      </c>
      <c r="D81" s="34">
        <v>1788.72</v>
      </c>
    </row>
    <row r="82" spans="1:6" x14ac:dyDescent="0.25">
      <c r="A82" s="15" t="s">
        <v>14</v>
      </c>
      <c r="B82" s="33">
        <v>431825.11</v>
      </c>
      <c r="C82" s="33">
        <v>323868.75</v>
      </c>
      <c r="D82" s="34">
        <v>107956.36</v>
      </c>
      <c r="F82" s="2"/>
    </row>
    <row r="83" spans="1:6" ht="15.75" thickBot="1" x14ac:dyDescent="0.3">
      <c r="A83" s="18" t="s">
        <v>73</v>
      </c>
      <c r="B83" s="33">
        <v>0</v>
      </c>
      <c r="C83" s="33">
        <v>0</v>
      </c>
      <c r="D83" s="34">
        <v>0</v>
      </c>
    </row>
    <row r="84" spans="1:6" x14ac:dyDescent="0.25">
      <c r="A84" s="19" t="s">
        <v>30</v>
      </c>
      <c r="B84" s="20">
        <f>SUM(B85:B86)</f>
        <v>50929.389999999992</v>
      </c>
      <c r="C84" s="20">
        <f>SUM(C85:C86)</f>
        <v>38197.042499999996</v>
      </c>
      <c r="D84" s="21">
        <f>SUM(D85:D86)</f>
        <v>12732.347499999998</v>
      </c>
    </row>
    <row r="85" spans="1:6" x14ac:dyDescent="0.25">
      <c r="A85" s="15" t="s">
        <v>68</v>
      </c>
      <c r="B85" s="9">
        <v>0</v>
      </c>
      <c r="C85" s="9">
        <f>Tabuľka1[[#This Row],[Stĺpec2]]*0.75</f>
        <v>0</v>
      </c>
      <c r="D85" s="16">
        <f>Tabuľka1[[#This Row],[Stĺpec2]]*0.25</f>
        <v>0</v>
      </c>
    </row>
    <row r="86" spans="1:6" ht="15.75" thickBot="1" x14ac:dyDescent="0.3">
      <c r="A86" s="17" t="s">
        <v>16</v>
      </c>
      <c r="B86" s="31">
        <v>50929.389999999992</v>
      </c>
      <c r="C86" s="31">
        <f>Tabuľka1[[#This Row],[Stĺpec2]]*0.75</f>
        <v>38197.042499999996</v>
      </c>
      <c r="D86" s="32">
        <f>Tabuľka1[[#This Row],[Stĺpec2]]*0.25</f>
        <v>12732.347499999998</v>
      </c>
    </row>
    <row r="87" spans="1:6" x14ac:dyDescent="0.25">
      <c r="B87" s="30"/>
      <c r="C87" s="30"/>
    </row>
    <row r="88" spans="1:6" x14ac:dyDescent="0.25">
      <c r="A88" s="3"/>
      <c r="B88"/>
      <c r="C88"/>
      <c r="D88"/>
    </row>
    <row r="89" spans="1:6" x14ac:dyDescent="0.25">
      <c r="A89" s="3"/>
      <c r="B89"/>
      <c r="C89" s="4"/>
      <c r="D89"/>
    </row>
    <row r="90" spans="1:6" x14ac:dyDescent="0.25">
      <c r="A90" s="3"/>
      <c r="B90"/>
      <c r="C90"/>
      <c r="D90"/>
    </row>
  </sheetData>
  <mergeCells count="1">
    <mergeCell ref="A2:D7"/>
  </mergeCells>
  <pageMargins left="0.7" right="0.7" top="0.75" bottom="0.75" header="0.3" footer="0.3"/>
  <pageSetup paperSize="9" scale="6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Machová Terézia</dc:creator>
  <cp:lastModifiedBy>Kóňová Terézia</cp:lastModifiedBy>
  <cp:lastPrinted>2022-07-13T06:38:59Z</cp:lastPrinted>
  <dcterms:created xsi:type="dcterms:W3CDTF">2020-04-21T11:00:10Z</dcterms:created>
  <dcterms:modified xsi:type="dcterms:W3CDTF">2022-07-13T06:39:50Z</dcterms:modified>
</cp:coreProperties>
</file>