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ŽoNFP\12.10.2015\"/>
    </mc:Choice>
  </mc:AlternateContent>
  <bookViews>
    <workbookView xWindow="0" yWindow="0" windowWidth="28800" windowHeight="12660" tabRatio="776"/>
  </bookViews>
  <sheets>
    <sheet name="Výd. 2016" sheetId="12" r:id="rId1"/>
    <sheet name="Výd. 2017" sheetId="14" r:id="rId2"/>
    <sheet name="Výd. 2018" sheetId="15" r:id="rId3"/>
    <sheet name="Výd. 2019" sheetId="16" r:id="rId4"/>
    <sheet name="Výd. 2020" sheetId="17" r:id="rId5"/>
    <sheet name="Výd. 2021" sheetId="18" r:id="rId6"/>
    <sheet name="Výd. 2022" sheetId="19" r:id="rId7"/>
    <sheet name="Výd. 2023" sheetId="20" r:id="rId8"/>
    <sheet name="Intenzita pomoci" sheetId="2" r:id="rId9"/>
    <sheet name="Harmonogram" sheetId="13" r:id="rId10"/>
    <sheet name="ŽoNFP" sheetId="2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21" l="1"/>
  <c r="F20" i="21" l="1"/>
  <c r="I14" i="2" l="1"/>
  <c r="I13" i="2"/>
  <c r="I12" i="2"/>
  <c r="I11" i="2"/>
  <c r="I10" i="2"/>
  <c r="I9" i="2"/>
  <c r="H14" i="2"/>
  <c r="H13" i="2"/>
  <c r="H12" i="2"/>
  <c r="H11" i="2"/>
  <c r="H10" i="2"/>
  <c r="H9" i="2"/>
  <c r="A44" i="21" l="1"/>
  <c r="O12" i="12" l="1"/>
  <c r="L12" i="12"/>
  <c r="K12" i="12"/>
  <c r="J12" i="12"/>
  <c r="I12" i="12"/>
  <c r="O12" i="14"/>
  <c r="L12" i="14"/>
  <c r="K12" i="14"/>
  <c r="J12" i="14"/>
  <c r="I12" i="14"/>
  <c r="O12" i="15"/>
  <c r="L12" i="15"/>
  <c r="K12" i="15"/>
  <c r="J12" i="15"/>
  <c r="I12" i="15"/>
  <c r="O12" i="16"/>
  <c r="L12" i="16"/>
  <c r="K12" i="16"/>
  <c r="J12" i="16"/>
  <c r="I12" i="16"/>
  <c r="O12" i="17"/>
  <c r="L12" i="17"/>
  <c r="K12" i="17"/>
  <c r="J12" i="17"/>
  <c r="I12" i="17"/>
  <c r="O12" i="18"/>
  <c r="L12" i="18"/>
  <c r="K12" i="18"/>
  <c r="J12" i="18"/>
  <c r="I12" i="18"/>
  <c r="O12" i="19"/>
  <c r="L12" i="19"/>
  <c r="K12" i="19"/>
  <c r="J12" i="19"/>
  <c r="I12" i="19"/>
  <c r="O12" i="20"/>
  <c r="L12" i="20"/>
  <c r="K12" i="20"/>
  <c r="J12" i="20"/>
  <c r="I12" i="20"/>
  <c r="E16" i="2" l="1"/>
  <c r="F38" i="21" s="1"/>
  <c r="D16" i="2"/>
  <c r="F28" i="21" s="1"/>
  <c r="F18" i="21" l="1"/>
  <c r="M14" i="14"/>
  <c r="P14" i="14" s="1"/>
  <c r="N129" i="20"/>
  <c r="M129" i="20"/>
  <c r="P129" i="20" s="1"/>
  <c r="H129" i="20"/>
  <c r="N128" i="20"/>
  <c r="M128" i="20"/>
  <c r="P128" i="20" s="1"/>
  <c r="H128" i="20"/>
  <c r="N127" i="20"/>
  <c r="M127" i="20"/>
  <c r="P127" i="20" s="1"/>
  <c r="H127" i="20"/>
  <c r="N126" i="20"/>
  <c r="M126" i="20"/>
  <c r="P126" i="20" s="1"/>
  <c r="H126" i="20"/>
  <c r="N125" i="20"/>
  <c r="M125" i="20"/>
  <c r="P125" i="20" s="1"/>
  <c r="H125" i="20"/>
  <c r="N124" i="20"/>
  <c r="M124" i="20"/>
  <c r="P124" i="20" s="1"/>
  <c r="H124" i="20"/>
  <c r="N123" i="20"/>
  <c r="M123" i="20"/>
  <c r="P123" i="20" s="1"/>
  <c r="H123" i="20"/>
  <c r="N122" i="20"/>
  <c r="M122" i="20"/>
  <c r="P122" i="20" s="1"/>
  <c r="H122" i="20"/>
  <c r="N121" i="20"/>
  <c r="M121" i="20"/>
  <c r="P121" i="20" s="1"/>
  <c r="H121" i="20"/>
  <c r="N120" i="20"/>
  <c r="M120" i="20"/>
  <c r="P120" i="20" s="1"/>
  <c r="H120" i="20"/>
  <c r="N119" i="20"/>
  <c r="M119" i="20"/>
  <c r="P119" i="20" s="1"/>
  <c r="H119" i="20"/>
  <c r="N118" i="20"/>
  <c r="M118" i="20"/>
  <c r="P118" i="20" s="1"/>
  <c r="H118" i="20"/>
  <c r="N117" i="20"/>
  <c r="M117" i="20"/>
  <c r="P117" i="20" s="1"/>
  <c r="H117" i="20"/>
  <c r="N116" i="20"/>
  <c r="M116" i="20"/>
  <c r="P116" i="20" s="1"/>
  <c r="H116" i="20"/>
  <c r="N115" i="20"/>
  <c r="M115" i="20"/>
  <c r="P115" i="20" s="1"/>
  <c r="H115" i="20"/>
  <c r="N114" i="20"/>
  <c r="M114" i="20"/>
  <c r="P114" i="20" s="1"/>
  <c r="H114" i="20"/>
  <c r="N113" i="20"/>
  <c r="M113" i="20"/>
  <c r="P113" i="20" s="1"/>
  <c r="H113" i="20"/>
  <c r="N112" i="20"/>
  <c r="M112" i="20"/>
  <c r="P112" i="20" s="1"/>
  <c r="H112" i="20"/>
  <c r="N111" i="20"/>
  <c r="M111" i="20"/>
  <c r="P111" i="20" s="1"/>
  <c r="H111" i="20"/>
  <c r="N110" i="20"/>
  <c r="M110" i="20"/>
  <c r="P110" i="20" s="1"/>
  <c r="H110" i="20"/>
  <c r="N109" i="20"/>
  <c r="M109" i="20"/>
  <c r="P109" i="20" s="1"/>
  <c r="H109" i="20"/>
  <c r="N108" i="20"/>
  <c r="M108" i="20"/>
  <c r="P108" i="20" s="1"/>
  <c r="H108" i="20"/>
  <c r="N107" i="20"/>
  <c r="M107" i="20"/>
  <c r="P107" i="20" s="1"/>
  <c r="H107" i="20"/>
  <c r="N106" i="20"/>
  <c r="M106" i="20"/>
  <c r="P106" i="20" s="1"/>
  <c r="H106" i="20"/>
  <c r="N105" i="20"/>
  <c r="M105" i="20"/>
  <c r="P105" i="20" s="1"/>
  <c r="H105" i="20"/>
  <c r="N104" i="20"/>
  <c r="M104" i="20"/>
  <c r="P104" i="20" s="1"/>
  <c r="H104" i="20"/>
  <c r="N103" i="20"/>
  <c r="M103" i="20"/>
  <c r="P103" i="20" s="1"/>
  <c r="H103" i="20"/>
  <c r="N102" i="20"/>
  <c r="M102" i="20"/>
  <c r="P102" i="20" s="1"/>
  <c r="H102" i="20"/>
  <c r="N101" i="20"/>
  <c r="M101" i="20"/>
  <c r="P101" i="20" s="1"/>
  <c r="H101" i="20"/>
  <c r="N100" i="20"/>
  <c r="M100" i="20"/>
  <c r="P100" i="20" s="1"/>
  <c r="H100" i="20"/>
  <c r="N99" i="20"/>
  <c r="M99" i="20"/>
  <c r="P99" i="20" s="1"/>
  <c r="H99" i="20"/>
  <c r="N98" i="20"/>
  <c r="M98" i="20"/>
  <c r="P98" i="20" s="1"/>
  <c r="H98" i="20"/>
  <c r="N97" i="20"/>
  <c r="M97" i="20"/>
  <c r="P97" i="20" s="1"/>
  <c r="H97" i="20"/>
  <c r="N96" i="20"/>
  <c r="M96" i="20"/>
  <c r="P96" i="20" s="1"/>
  <c r="H96" i="20"/>
  <c r="N95" i="20"/>
  <c r="M95" i="20"/>
  <c r="P95" i="20" s="1"/>
  <c r="H95" i="20"/>
  <c r="N94" i="20"/>
  <c r="M94" i="20"/>
  <c r="P94" i="20" s="1"/>
  <c r="H94" i="20"/>
  <c r="N93" i="20"/>
  <c r="M93" i="20"/>
  <c r="P93" i="20" s="1"/>
  <c r="H93" i="20"/>
  <c r="N92" i="20"/>
  <c r="M92" i="20"/>
  <c r="P92" i="20" s="1"/>
  <c r="H92" i="20"/>
  <c r="N91" i="20"/>
  <c r="M91" i="20"/>
  <c r="P91" i="20" s="1"/>
  <c r="H91" i="20"/>
  <c r="N90" i="20"/>
  <c r="M90" i="20"/>
  <c r="P90" i="20" s="1"/>
  <c r="H90" i="20"/>
  <c r="N89" i="20"/>
  <c r="M89" i="20"/>
  <c r="P89" i="20" s="1"/>
  <c r="H89" i="20"/>
  <c r="N88" i="20"/>
  <c r="M88" i="20"/>
  <c r="P88" i="20" s="1"/>
  <c r="H88" i="20"/>
  <c r="N87" i="20"/>
  <c r="M87" i="20"/>
  <c r="P87" i="20" s="1"/>
  <c r="H87" i="20"/>
  <c r="N86" i="20"/>
  <c r="M86" i="20"/>
  <c r="P86" i="20" s="1"/>
  <c r="H86" i="20"/>
  <c r="N85" i="20"/>
  <c r="M85" i="20"/>
  <c r="P85" i="20" s="1"/>
  <c r="H85" i="20"/>
  <c r="N84" i="20"/>
  <c r="M84" i="20"/>
  <c r="P84" i="20" s="1"/>
  <c r="H84" i="20"/>
  <c r="N83" i="20"/>
  <c r="M83" i="20"/>
  <c r="P83" i="20" s="1"/>
  <c r="H83" i="20"/>
  <c r="N82" i="20"/>
  <c r="M82" i="20"/>
  <c r="P82" i="20" s="1"/>
  <c r="H82" i="20"/>
  <c r="N81" i="20"/>
  <c r="M81" i="20"/>
  <c r="P81" i="20" s="1"/>
  <c r="H81" i="20"/>
  <c r="N80" i="20"/>
  <c r="M80" i="20"/>
  <c r="P80" i="20" s="1"/>
  <c r="H80" i="20"/>
  <c r="N79" i="20"/>
  <c r="M79" i="20"/>
  <c r="P79" i="20" s="1"/>
  <c r="H79" i="20"/>
  <c r="N78" i="20"/>
  <c r="M78" i="20"/>
  <c r="P78" i="20" s="1"/>
  <c r="H78" i="20"/>
  <c r="N77" i="20"/>
  <c r="M77" i="20"/>
  <c r="P77" i="20" s="1"/>
  <c r="H77" i="20"/>
  <c r="N76" i="20"/>
  <c r="M76" i="20"/>
  <c r="P76" i="20" s="1"/>
  <c r="H76" i="20"/>
  <c r="N75" i="20"/>
  <c r="M75" i="20"/>
  <c r="P75" i="20" s="1"/>
  <c r="H75" i="20"/>
  <c r="N74" i="20"/>
  <c r="M74" i="20"/>
  <c r="P74" i="20" s="1"/>
  <c r="H74" i="20"/>
  <c r="N73" i="20"/>
  <c r="M73" i="20"/>
  <c r="P73" i="20" s="1"/>
  <c r="H73" i="20"/>
  <c r="N72" i="20"/>
  <c r="M72" i="20"/>
  <c r="P72" i="20" s="1"/>
  <c r="H72" i="20"/>
  <c r="N71" i="20"/>
  <c r="M71" i="20"/>
  <c r="P71" i="20" s="1"/>
  <c r="H71" i="20"/>
  <c r="N70" i="20"/>
  <c r="M70" i="20"/>
  <c r="P70" i="20" s="1"/>
  <c r="H70" i="20"/>
  <c r="N69" i="20"/>
  <c r="M69" i="20"/>
  <c r="P69" i="20" s="1"/>
  <c r="H69" i="20"/>
  <c r="N68" i="20"/>
  <c r="M68" i="20"/>
  <c r="P68" i="20" s="1"/>
  <c r="H68" i="20"/>
  <c r="N67" i="20"/>
  <c r="M67" i="20"/>
  <c r="P67" i="20" s="1"/>
  <c r="H67" i="20"/>
  <c r="N66" i="20"/>
  <c r="M66" i="20"/>
  <c r="P66" i="20" s="1"/>
  <c r="H66" i="20"/>
  <c r="N65" i="20"/>
  <c r="M65" i="20"/>
  <c r="P65" i="20" s="1"/>
  <c r="H65" i="20"/>
  <c r="N64" i="20"/>
  <c r="M64" i="20"/>
  <c r="P64" i="20" s="1"/>
  <c r="H64" i="20"/>
  <c r="N63" i="20"/>
  <c r="M63" i="20"/>
  <c r="P63" i="20" s="1"/>
  <c r="H63" i="20"/>
  <c r="N62" i="20"/>
  <c r="M62" i="20"/>
  <c r="P62" i="20" s="1"/>
  <c r="H62" i="20"/>
  <c r="N61" i="20"/>
  <c r="M61" i="20"/>
  <c r="P61" i="20" s="1"/>
  <c r="H61" i="20"/>
  <c r="N60" i="20"/>
  <c r="M60" i="20"/>
  <c r="P60" i="20" s="1"/>
  <c r="H60" i="20"/>
  <c r="N59" i="20"/>
  <c r="M59" i="20"/>
  <c r="P59" i="20" s="1"/>
  <c r="H59" i="20"/>
  <c r="N58" i="20"/>
  <c r="M58" i="20"/>
  <c r="P58" i="20" s="1"/>
  <c r="H58" i="20"/>
  <c r="N57" i="20"/>
  <c r="M57" i="20"/>
  <c r="P57" i="20" s="1"/>
  <c r="H57" i="20"/>
  <c r="N56" i="20"/>
  <c r="M56" i="20"/>
  <c r="P56" i="20" s="1"/>
  <c r="H56" i="20"/>
  <c r="N55" i="20"/>
  <c r="M55" i="20"/>
  <c r="P55" i="20" s="1"/>
  <c r="H55" i="20"/>
  <c r="N54" i="20"/>
  <c r="M54" i="20"/>
  <c r="P54" i="20" s="1"/>
  <c r="H54" i="20"/>
  <c r="N53" i="20"/>
  <c r="M53" i="20"/>
  <c r="P53" i="20" s="1"/>
  <c r="H53" i="20"/>
  <c r="N52" i="20"/>
  <c r="M52" i="20"/>
  <c r="P52" i="20" s="1"/>
  <c r="H52" i="20"/>
  <c r="N51" i="20"/>
  <c r="M51" i="20"/>
  <c r="P51" i="20" s="1"/>
  <c r="H51" i="20"/>
  <c r="N50" i="20"/>
  <c r="M50" i="20"/>
  <c r="P50" i="20" s="1"/>
  <c r="H50" i="20"/>
  <c r="N49" i="20"/>
  <c r="M49" i="20"/>
  <c r="P49" i="20" s="1"/>
  <c r="H49" i="20"/>
  <c r="N48" i="20"/>
  <c r="M48" i="20"/>
  <c r="P48" i="20" s="1"/>
  <c r="H48" i="20"/>
  <c r="N47" i="20"/>
  <c r="M47" i="20"/>
  <c r="P47" i="20" s="1"/>
  <c r="H47" i="20"/>
  <c r="N46" i="20"/>
  <c r="M46" i="20"/>
  <c r="P46" i="20" s="1"/>
  <c r="H46" i="20"/>
  <c r="N45" i="20"/>
  <c r="M45" i="20"/>
  <c r="P45" i="20" s="1"/>
  <c r="H45" i="20"/>
  <c r="N44" i="20"/>
  <c r="M44" i="20"/>
  <c r="P44" i="20" s="1"/>
  <c r="H44" i="20"/>
  <c r="N43" i="20"/>
  <c r="M43" i="20"/>
  <c r="P43" i="20" s="1"/>
  <c r="H43" i="20"/>
  <c r="N42" i="20"/>
  <c r="M42" i="20"/>
  <c r="P42" i="20" s="1"/>
  <c r="H42" i="20"/>
  <c r="N41" i="20"/>
  <c r="M41" i="20"/>
  <c r="P41" i="20" s="1"/>
  <c r="H41" i="20"/>
  <c r="N40" i="20"/>
  <c r="M40" i="20"/>
  <c r="P40" i="20" s="1"/>
  <c r="H40" i="20"/>
  <c r="N39" i="20"/>
  <c r="M39" i="20"/>
  <c r="P39" i="20" s="1"/>
  <c r="H39" i="20"/>
  <c r="N38" i="20"/>
  <c r="M38" i="20"/>
  <c r="P38" i="20" s="1"/>
  <c r="H38" i="20"/>
  <c r="N37" i="20"/>
  <c r="M37" i="20"/>
  <c r="P37" i="20" s="1"/>
  <c r="H37" i="20"/>
  <c r="N36" i="20"/>
  <c r="M36" i="20"/>
  <c r="P36" i="20" s="1"/>
  <c r="H36" i="20"/>
  <c r="N35" i="20"/>
  <c r="M35" i="20"/>
  <c r="P35" i="20" s="1"/>
  <c r="H35" i="20"/>
  <c r="N34" i="20"/>
  <c r="M34" i="20"/>
  <c r="P34" i="20" s="1"/>
  <c r="H34" i="20"/>
  <c r="N33" i="20"/>
  <c r="M33" i="20"/>
  <c r="P33" i="20" s="1"/>
  <c r="H33" i="20"/>
  <c r="N32" i="20"/>
  <c r="M32" i="20"/>
  <c r="P32" i="20" s="1"/>
  <c r="H32" i="20"/>
  <c r="N31" i="20"/>
  <c r="M31" i="20"/>
  <c r="P31" i="20" s="1"/>
  <c r="H31" i="20"/>
  <c r="N30" i="20"/>
  <c r="M30" i="20"/>
  <c r="P30" i="20" s="1"/>
  <c r="H30" i="20"/>
  <c r="N29" i="20"/>
  <c r="M29" i="20"/>
  <c r="P29" i="20" s="1"/>
  <c r="H29" i="20"/>
  <c r="N28" i="20"/>
  <c r="M28" i="20"/>
  <c r="P28" i="20" s="1"/>
  <c r="H28" i="20"/>
  <c r="N27" i="20"/>
  <c r="M27" i="20"/>
  <c r="P27" i="20" s="1"/>
  <c r="H27" i="20"/>
  <c r="N26" i="20"/>
  <c r="M26" i="20"/>
  <c r="P26" i="20" s="1"/>
  <c r="H26" i="20"/>
  <c r="N25" i="20"/>
  <c r="M25" i="20"/>
  <c r="P25" i="20" s="1"/>
  <c r="H25" i="20"/>
  <c r="N24" i="20"/>
  <c r="M24" i="20"/>
  <c r="P24" i="20" s="1"/>
  <c r="H24" i="20"/>
  <c r="N23" i="20"/>
  <c r="M23" i="20"/>
  <c r="P23" i="20" s="1"/>
  <c r="H23" i="20"/>
  <c r="N22" i="20"/>
  <c r="M22" i="20"/>
  <c r="P22" i="20" s="1"/>
  <c r="H22" i="20"/>
  <c r="N21" i="20"/>
  <c r="M21" i="20"/>
  <c r="P21" i="20" s="1"/>
  <c r="H21" i="20"/>
  <c r="N20" i="20"/>
  <c r="M20" i="20"/>
  <c r="H20" i="20"/>
  <c r="N19" i="20"/>
  <c r="M19" i="20"/>
  <c r="P19" i="20" s="1"/>
  <c r="H19" i="20"/>
  <c r="M14" i="20"/>
  <c r="P14" i="20" s="1"/>
  <c r="O11" i="20"/>
  <c r="L11" i="20"/>
  <c r="K11" i="20"/>
  <c r="J11" i="20"/>
  <c r="I11" i="20"/>
  <c r="N129" i="19"/>
  <c r="M129" i="19"/>
  <c r="P129" i="19" s="1"/>
  <c r="H129" i="19"/>
  <c r="N128" i="19"/>
  <c r="M128" i="19"/>
  <c r="P128" i="19" s="1"/>
  <c r="H128" i="19"/>
  <c r="N127" i="19"/>
  <c r="M127" i="19"/>
  <c r="P127" i="19" s="1"/>
  <c r="H127" i="19"/>
  <c r="N126" i="19"/>
  <c r="M126" i="19"/>
  <c r="P126" i="19" s="1"/>
  <c r="H126" i="19"/>
  <c r="N125" i="19"/>
  <c r="M125" i="19"/>
  <c r="P125" i="19" s="1"/>
  <c r="H125" i="19"/>
  <c r="N124" i="19"/>
  <c r="M124" i="19"/>
  <c r="P124" i="19" s="1"/>
  <c r="H124" i="19"/>
  <c r="N123" i="19"/>
  <c r="M123" i="19"/>
  <c r="P123" i="19" s="1"/>
  <c r="H123" i="19"/>
  <c r="N122" i="19"/>
  <c r="M122" i="19"/>
  <c r="P122" i="19" s="1"/>
  <c r="H122" i="19"/>
  <c r="N121" i="19"/>
  <c r="M121" i="19"/>
  <c r="P121" i="19" s="1"/>
  <c r="H121" i="19"/>
  <c r="N120" i="19"/>
  <c r="M120" i="19"/>
  <c r="P120" i="19" s="1"/>
  <c r="H120" i="19"/>
  <c r="N119" i="19"/>
  <c r="M119" i="19"/>
  <c r="P119" i="19" s="1"/>
  <c r="H119" i="19"/>
  <c r="N118" i="19"/>
  <c r="M118" i="19"/>
  <c r="P118" i="19" s="1"/>
  <c r="H118" i="19"/>
  <c r="N117" i="19"/>
  <c r="M117" i="19"/>
  <c r="P117" i="19" s="1"/>
  <c r="H117" i="19"/>
  <c r="N116" i="19"/>
  <c r="M116" i="19"/>
  <c r="P116" i="19" s="1"/>
  <c r="H116" i="19"/>
  <c r="N115" i="19"/>
  <c r="M115" i="19"/>
  <c r="P115" i="19" s="1"/>
  <c r="H115" i="19"/>
  <c r="N114" i="19"/>
  <c r="M114" i="19"/>
  <c r="P114" i="19" s="1"/>
  <c r="H114" i="19"/>
  <c r="N113" i="19"/>
  <c r="M113" i="19"/>
  <c r="P113" i="19" s="1"/>
  <c r="H113" i="19"/>
  <c r="N112" i="19"/>
  <c r="M112" i="19"/>
  <c r="P112" i="19" s="1"/>
  <c r="H112" i="19"/>
  <c r="N111" i="19"/>
  <c r="M111" i="19"/>
  <c r="P111" i="19" s="1"/>
  <c r="H111" i="19"/>
  <c r="N110" i="19"/>
  <c r="M110" i="19"/>
  <c r="P110" i="19" s="1"/>
  <c r="H110" i="19"/>
  <c r="N109" i="19"/>
  <c r="M109" i="19"/>
  <c r="P109" i="19" s="1"/>
  <c r="H109" i="19"/>
  <c r="N108" i="19"/>
  <c r="M108" i="19"/>
  <c r="P108" i="19" s="1"/>
  <c r="H108" i="19"/>
  <c r="N107" i="19"/>
  <c r="M107" i="19"/>
  <c r="P107" i="19" s="1"/>
  <c r="H107" i="19"/>
  <c r="N106" i="19"/>
  <c r="M106" i="19"/>
  <c r="P106" i="19" s="1"/>
  <c r="H106" i="19"/>
  <c r="N105" i="19"/>
  <c r="M105" i="19"/>
  <c r="P105" i="19" s="1"/>
  <c r="H105" i="19"/>
  <c r="N104" i="19"/>
  <c r="M104" i="19"/>
  <c r="P104" i="19" s="1"/>
  <c r="H104" i="19"/>
  <c r="N103" i="19"/>
  <c r="M103" i="19"/>
  <c r="P103" i="19" s="1"/>
  <c r="H103" i="19"/>
  <c r="N102" i="19"/>
  <c r="M102" i="19"/>
  <c r="P102" i="19" s="1"/>
  <c r="H102" i="19"/>
  <c r="N101" i="19"/>
  <c r="M101" i="19"/>
  <c r="P101" i="19" s="1"/>
  <c r="H101" i="19"/>
  <c r="N100" i="19"/>
  <c r="M100" i="19"/>
  <c r="P100" i="19" s="1"/>
  <c r="H100" i="19"/>
  <c r="N99" i="19"/>
  <c r="M99" i="19"/>
  <c r="P99" i="19" s="1"/>
  <c r="H99" i="19"/>
  <c r="N98" i="19"/>
  <c r="M98" i="19"/>
  <c r="P98" i="19" s="1"/>
  <c r="H98" i="19"/>
  <c r="N97" i="19"/>
  <c r="M97" i="19"/>
  <c r="P97" i="19" s="1"/>
  <c r="H97" i="19"/>
  <c r="N96" i="19"/>
  <c r="M96" i="19"/>
  <c r="P96" i="19" s="1"/>
  <c r="H96" i="19"/>
  <c r="N95" i="19"/>
  <c r="M95" i="19"/>
  <c r="P95" i="19" s="1"/>
  <c r="H95" i="19"/>
  <c r="N94" i="19"/>
  <c r="M94" i="19"/>
  <c r="P94" i="19" s="1"/>
  <c r="H94" i="19"/>
  <c r="N93" i="19"/>
  <c r="M93" i="19"/>
  <c r="P93" i="19" s="1"/>
  <c r="H93" i="19"/>
  <c r="N92" i="19"/>
  <c r="M92" i="19"/>
  <c r="P92" i="19" s="1"/>
  <c r="H92" i="19"/>
  <c r="N91" i="19"/>
  <c r="M91" i="19"/>
  <c r="P91" i="19" s="1"/>
  <c r="H91" i="19"/>
  <c r="N90" i="19"/>
  <c r="M90" i="19"/>
  <c r="P90" i="19" s="1"/>
  <c r="H90" i="19"/>
  <c r="N89" i="19"/>
  <c r="M89" i="19"/>
  <c r="P89" i="19" s="1"/>
  <c r="H89" i="19"/>
  <c r="N88" i="19"/>
  <c r="M88" i="19"/>
  <c r="P88" i="19" s="1"/>
  <c r="H88" i="19"/>
  <c r="N87" i="19"/>
  <c r="M87" i="19"/>
  <c r="P87" i="19" s="1"/>
  <c r="H87" i="19"/>
  <c r="N86" i="19"/>
  <c r="M86" i="19"/>
  <c r="P86" i="19" s="1"/>
  <c r="H86" i="19"/>
  <c r="N85" i="19"/>
  <c r="M85" i="19"/>
  <c r="P85" i="19" s="1"/>
  <c r="H85" i="19"/>
  <c r="N84" i="19"/>
  <c r="M84" i="19"/>
  <c r="P84" i="19" s="1"/>
  <c r="H84" i="19"/>
  <c r="N83" i="19"/>
  <c r="M83" i="19"/>
  <c r="P83" i="19" s="1"/>
  <c r="H83" i="19"/>
  <c r="N82" i="19"/>
  <c r="M82" i="19"/>
  <c r="P82" i="19" s="1"/>
  <c r="H82" i="19"/>
  <c r="N81" i="19"/>
  <c r="M81" i="19"/>
  <c r="P81" i="19" s="1"/>
  <c r="H81" i="19"/>
  <c r="N80" i="19"/>
  <c r="M80" i="19"/>
  <c r="P80" i="19" s="1"/>
  <c r="H80" i="19"/>
  <c r="N79" i="19"/>
  <c r="M79" i="19"/>
  <c r="P79" i="19" s="1"/>
  <c r="H79" i="19"/>
  <c r="N78" i="19"/>
  <c r="M78" i="19"/>
  <c r="P78" i="19" s="1"/>
  <c r="H78" i="19"/>
  <c r="N77" i="19"/>
  <c r="M77" i="19"/>
  <c r="P77" i="19" s="1"/>
  <c r="H77" i="19"/>
  <c r="N76" i="19"/>
  <c r="M76" i="19"/>
  <c r="P76" i="19" s="1"/>
  <c r="H76" i="19"/>
  <c r="N75" i="19"/>
  <c r="M75" i="19"/>
  <c r="P75" i="19" s="1"/>
  <c r="H75" i="19"/>
  <c r="N74" i="19"/>
  <c r="M74" i="19"/>
  <c r="P74" i="19" s="1"/>
  <c r="H74" i="19"/>
  <c r="N73" i="19"/>
  <c r="M73" i="19"/>
  <c r="P73" i="19" s="1"/>
  <c r="H73" i="19"/>
  <c r="N72" i="19"/>
  <c r="M72" i="19"/>
  <c r="P72" i="19" s="1"/>
  <c r="H72" i="19"/>
  <c r="N71" i="19"/>
  <c r="M71" i="19"/>
  <c r="P71" i="19" s="1"/>
  <c r="H71" i="19"/>
  <c r="N70" i="19"/>
  <c r="M70" i="19"/>
  <c r="P70" i="19" s="1"/>
  <c r="H70" i="19"/>
  <c r="N69" i="19"/>
  <c r="M69" i="19"/>
  <c r="P69" i="19" s="1"/>
  <c r="H69" i="19"/>
  <c r="N68" i="19"/>
  <c r="M68" i="19"/>
  <c r="P68" i="19" s="1"/>
  <c r="H68" i="19"/>
  <c r="N67" i="19"/>
  <c r="M67" i="19"/>
  <c r="P67" i="19" s="1"/>
  <c r="H67" i="19"/>
  <c r="N66" i="19"/>
  <c r="M66" i="19"/>
  <c r="P66" i="19" s="1"/>
  <c r="H66" i="19"/>
  <c r="N65" i="19"/>
  <c r="M65" i="19"/>
  <c r="P65" i="19" s="1"/>
  <c r="H65" i="19"/>
  <c r="N64" i="19"/>
  <c r="M64" i="19"/>
  <c r="P64" i="19" s="1"/>
  <c r="H64" i="19"/>
  <c r="N63" i="19"/>
  <c r="M63" i="19"/>
  <c r="P63" i="19" s="1"/>
  <c r="H63" i="19"/>
  <c r="N62" i="19"/>
  <c r="M62" i="19"/>
  <c r="P62" i="19" s="1"/>
  <c r="H62" i="19"/>
  <c r="N61" i="19"/>
  <c r="M61" i="19"/>
  <c r="P61" i="19" s="1"/>
  <c r="H61" i="19"/>
  <c r="N60" i="19"/>
  <c r="M60" i="19"/>
  <c r="P60" i="19" s="1"/>
  <c r="H60" i="19"/>
  <c r="N59" i="19"/>
  <c r="M59" i="19"/>
  <c r="P59" i="19" s="1"/>
  <c r="H59" i="19"/>
  <c r="N58" i="19"/>
  <c r="M58" i="19"/>
  <c r="P58" i="19" s="1"/>
  <c r="H58" i="19"/>
  <c r="N57" i="19"/>
  <c r="M57" i="19"/>
  <c r="P57" i="19" s="1"/>
  <c r="H57" i="19"/>
  <c r="N56" i="19"/>
  <c r="M56" i="19"/>
  <c r="P56" i="19" s="1"/>
  <c r="H56" i="19"/>
  <c r="N55" i="19"/>
  <c r="M55" i="19"/>
  <c r="P55" i="19" s="1"/>
  <c r="H55" i="19"/>
  <c r="N54" i="19"/>
  <c r="M54" i="19"/>
  <c r="P54" i="19" s="1"/>
  <c r="H54" i="19"/>
  <c r="N53" i="19"/>
  <c r="M53" i="19"/>
  <c r="P53" i="19" s="1"/>
  <c r="H53" i="19"/>
  <c r="N52" i="19"/>
  <c r="M52" i="19"/>
  <c r="P52" i="19" s="1"/>
  <c r="H52" i="19"/>
  <c r="N51" i="19"/>
  <c r="M51" i="19"/>
  <c r="P51" i="19" s="1"/>
  <c r="H51" i="19"/>
  <c r="N50" i="19"/>
  <c r="M50" i="19"/>
  <c r="P50" i="19" s="1"/>
  <c r="H50" i="19"/>
  <c r="N49" i="19"/>
  <c r="M49" i="19"/>
  <c r="P49" i="19" s="1"/>
  <c r="H49" i="19"/>
  <c r="N48" i="19"/>
  <c r="M48" i="19"/>
  <c r="P48" i="19" s="1"/>
  <c r="H48" i="19"/>
  <c r="N47" i="19"/>
  <c r="M47" i="19"/>
  <c r="P47" i="19" s="1"/>
  <c r="H47" i="19"/>
  <c r="N46" i="19"/>
  <c r="M46" i="19"/>
  <c r="P46" i="19" s="1"/>
  <c r="H46" i="19"/>
  <c r="N45" i="19"/>
  <c r="M45" i="19"/>
  <c r="P45" i="19" s="1"/>
  <c r="H45" i="19"/>
  <c r="N44" i="19"/>
  <c r="M44" i="19"/>
  <c r="P44" i="19" s="1"/>
  <c r="H44" i="19"/>
  <c r="N43" i="19"/>
  <c r="M43" i="19"/>
  <c r="P43" i="19" s="1"/>
  <c r="H43" i="19"/>
  <c r="N42" i="19"/>
  <c r="M42" i="19"/>
  <c r="P42" i="19" s="1"/>
  <c r="H42" i="19"/>
  <c r="N41" i="19"/>
  <c r="M41" i="19"/>
  <c r="P41" i="19" s="1"/>
  <c r="H41" i="19"/>
  <c r="N40" i="19"/>
  <c r="M40" i="19"/>
  <c r="P40" i="19" s="1"/>
  <c r="H40" i="19"/>
  <c r="N39" i="19"/>
  <c r="M39" i="19"/>
  <c r="P39" i="19" s="1"/>
  <c r="H39" i="19"/>
  <c r="N38" i="19"/>
  <c r="M38" i="19"/>
  <c r="P38" i="19" s="1"/>
  <c r="H38" i="19"/>
  <c r="N37" i="19"/>
  <c r="M37" i="19"/>
  <c r="P37" i="19" s="1"/>
  <c r="H37" i="19"/>
  <c r="N36" i="19"/>
  <c r="M36" i="19"/>
  <c r="P36" i="19" s="1"/>
  <c r="H36" i="19"/>
  <c r="N35" i="19"/>
  <c r="M35" i="19"/>
  <c r="P35" i="19" s="1"/>
  <c r="H35" i="19"/>
  <c r="N34" i="19"/>
  <c r="M34" i="19"/>
  <c r="P34" i="19" s="1"/>
  <c r="H34" i="19"/>
  <c r="N33" i="19"/>
  <c r="M33" i="19"/>
  <c r="P33" i="19" s="1"/>
  <c r="H33" i="19"/>
  <c r="N32" i="19"/>
  <c r="M32" i="19"/>
  <c r="P32" i="19" s="1"/>
  <c r="H32" i="19"/>
  <c r="N31" i="19"/>
  <c r="M31" i="19"/>
  <c r="P31" i="19" s="1"/>
  <c r="H31" i="19"/>
  <c r="N30" i="19"/>
  <c r="M30" i="19"/>
  <c r="P30" i="19" s="1"/>
  <c r="H30" i="19"/>
  <c r="N29" i="19"/>
  <c r="M29" i="19"/>
  <c r="P29" i="19" s="1"/>
  <c r="H29" i="19"/>
  <c r="N28" i="19"/>
  <c r="M28" i="19"/>
  <c r="P28" i="19" s="1"/>
  <c r="H28" i="19"/>
  <c r="N27" i="19"/>
  <c r="M27" i="19"/>
  <c r="P27" i="19" s="1"/>
  <c r="H27" i="19"/>
  <c r="N26" i="19"/>
  <c r="M26" i="19"/>
  <c r="P26" i="19" s="1"/>
  <c r="H26" i="19"/>
  <c r="N25" i="19"/>
  <c r="M25" i="19"/>
  <c r="P25" i="19" s="1"/>
  <c r="H25" i="19"/>
  <c r="N24" i="19"/>
  <c r="M24" i="19"/>
  <c r="P24" i="19" s="1"/>
  <c r="H24" i="19"/>
  <c r="N23" i="19"/>
  <c r="M23" i="19"/>
  <c r="P23" i="19" s="1"/>
  <c r="H23" i="19"/>
  <c r="N22" i="19"/>
  <c r="M22" i="19"/>
  <c r="H22" i="19"/>
  <c r="N21" i="19"/>
  <c r="M21" i="19"/>
  <c r="P21" i="19" s="1"/>
  <c r="H21" i="19"/>
  <c r="N20" i="19"/>
  <c r="M20" i="19"/>
  <c r="P20" i="19" s="1"/>
  <c r="H20" i="19"/>
  <c r="N19" i="19"/>
  <c r="M19" i="19"/>
  <c r="P19" i="19" s="1"/>
  <c r="H19" i="19"/>
  <c r="M14" i="19"/>
  <c r="P14" i="19" s="1"/>
  <c r="O11" i="19"/>
  <c r="M11" i="19"/>
  <c r="L11" i="19"/>
  <c r="K11" i="19"/>
  <c r="J11" i="19"/>
  <c r="I11" i="19"/>
  <c r="N129" i="18"/>
  <c r="M129" i="18"/>
  <c r="P129" i="18" s="1"/>
  <c r="H129" i="18"/>
  <c r="N128" i="18"/>
  <c r="M128" i="18"/>
  <c r="P128" i="18" s="1"/>
  <c r="H128" i="18"/>
  <c r="N127" i="18"/>
  <c r="M127" i="18"/>
  <c r="P127" i="18" s="1"/>
  <c r="H127" i="18"/>
  <c r="N126" i="18"/>
  <c r="M126" i="18"/>
  <c r="P126" i="18" s="1"/>
  <c r="H126" i="18"/>
  <c r="N125" i="18"/>
  <c r="M125" i="18"/>
  <c r="P125" i="18" s="1"/>
  <c r="H125" i="18"/>
  <c r="N124" i="18"/>
  <c r="M124" i="18"/>
  <c r="P124" i="18" s="1"/>
  <c r="H124" i="18"/>
  <c r="N123" i="18"/>
  <c r="M123" i="18"/>
  <c r="P123" i="18" s="1"/>
  <c r="H123" i="18"/>
  <c r="N122" i="18"/>
  <c r="M122" i="18"/>
  <c r="P122" i="18" s="1"/>
  <c r="H122" i="18"/>
  <c r="N121" i="18"/>
  <c r="M121" i="18"/>
  <c r="P121" i="18" s="1"/>
  <c r="H121" i="18"/>
  <c r="N120" i="18"/>
  <c r="M120" i="18"/>
  <c r="P120" i="18" s="1"/>
  <c r="H120" i="18"/>
  <c r="N119" i="18"/>
  <c r="M119" i="18"/>
  <c r="P119" i="18" s="1"/>
  <c r="H119" i="18"/>
  <c r="N118" i="18"/>
  <c r="M118" i="18"/>
  <c r="P118" i="18" s="1"/>
  <c r="H118" i="18"/>
  <c r="N117" i="18"/>
  <c r="M117" i="18"/>
  <c r="P117" i="18" s="1"/>
  <c r="H117" i="18"/>
  <c r="N116" i="18"/>
  <c r="M116" i="18"/>
  <c r="P116" i="18" s="1"/>
  <c r="H116" i="18"/>
  <c r="N115" i="18"/>
  <c r="M115" i="18"/>
  <c r="P115" i="18" s="1"/>
  <c r="H115" i="18"/>
  <c r="N114" i="18"/>
  <c r="M114" i="18"/>
  <c r="P114" i="18" s="1"/>
  <c r="H114" i="18"/>
  <c r="N113" i="18"/>
  <c r="M113" i="18"/>
  <c r="P113" i="18" s="1"/>
  <c r="H113" i="18"/>
  <c r="N112" i="18"/>
  <c r="M112" i="18"/>
  <c r="P112" i="18" s="1"/>
  <c r="H112" i="18"/>
  <c r="N111" i="18"/>
  <c r="M111" i="18"/>
  <c r="P111" i="18" s="1"/>
  <c r="H111" i="18"/>
  <c r="N110" i="18"/>
  <c r="M110" i="18"/>
  <c r="P110" i="18" s="1"/>
  <c r="H110" i="18"/>
  <c r="N109" i="18"/>
  <c r="M109" i="18"/>
  <c r="P109" i="18" s="1"/>
  <c r="H109" i="18"/>
  <c r="N108" i="18"/>
  <c r="M108" i="18"/>
  <c r="P108" i="18" s="1"/>
  <c r="H108" i="18"/>
  <c r="N107" i="18"/>
  <c r="M107" i="18"/>
  <c r="P107" i="18" s="1"/>
  <c r="H107" i="18"/>
  <c r="N106" i="18"/>
  <c r="M106" i="18"/>
  <c r="P106" i="18" s="1"/>
  <c r="H106" i="18"/>
  <c r="N105" i="18"/>
  <c r="M105" i="18"/>
  <c r="P105" i="18" s="1"/>
  <c r="H105" i="18"/>
  <c r="N104" i="18"/>
  <c r="M104" i="18"/>
  <c r="P104" i="18" s="1"/>
  <c r="H104" i="18"/>
  <c r="N103" i="18"/>
  <c r="M103" i="18"/>
  <c r="P103" i="18" s="1"/>
  <c r="H103" i="18"/>
  <c r="N102" i="18"/>
  <c r="M102" i="18"/>
  <c r="P102" i="18" s="1"/>
  <c r="H102" i="18"/>
  <c r="N101" i="18"/>
  <c r="M101" i="18"/>
  <c r="P101" i="18" s="1"/>
  <c r="H101" i="18"/>
  <c r="N100" i="18"/>
  <c r="M100" i="18"/>
  <c r="P100" i="18" s="1"/>
  <c r="H100" i="18"/>
  <c r="N99" i="18"/>
  <c r="M99" i="18"/>
  <c r="P99" i="18" s="1"/>
  <c r="H99" i="18"/>
  <c r="N98" i="18"/>
  <c r="M98" i="18"/>
  <c r="P98" i="18" s="1"/>
  <c r="H98" i="18"/>
  <c r="N97" i="18"/>
  <c r="M97" i="18"/>
  <c r="P97" i="18" s="1"/>
  <c r="H97" i="18"/>
  <c r="N96" i="18"/>
  <c r="M96" i="18"/>
  <c r="P96" i="18" s="1"/>
  <c r="H96" i="18"/>
  <c r="N95" i="18"/>
  <c r="M95" i="18"/>
  <c r="P95" i="18" s="1"/>
  <c r="H95" i="18"/>
  <c r="N94" i="18"/>
  <c r="M94" i="18"/>
  <c r="P94" i="18" s="1"/>
  <c r="H94" i="18"/>
  <c r="N93" i="18"/>
  <c r="M93" i="18"/>
  <c r="P93" i="18" s="1"/>
  <c r="H93" i="18"/>
  <c r="N92" i="18"/>
  <c r="M92" i="18"/>
  <c r="P92" i="18" s="1"/>
  <c r="H92" i="18"/>
  <c r="N91" i="18"/>
  <c r="M91" i="18"/>
  <c r="P91" i="18" s="1"/>
  <c r="H91" i="18"/>
  <c r="N90" i="18"/>
  <c r="M90" i="18"/>
  <c r="P90" i="18" s="1"/>
  <c r="H90" i="18"/>
  <c r="N89" i="18"/>
  <c r="M89" i="18"/>
  <c r="P89" i="18" s="1"/>
  <c r="H89" i="18"/>
  <c r="N88" i="18"/>
  <c r="M88" i="18"/>
  <c r="P88" i="18" s="1"/>
  <c r="H88" i="18"/>
  <c r="N87" i="18"/>
  <c r="M87" i="18"/>
  <c r="P87" i="18" s="1"/>
  <c r="H87" i="18"/>
  <c r="N86" i="18"/>
  <c r="M86" i="18"/>
  <c r="P86" i="18" s="1"/>
  <c r="H86" i="18"/>
  <c r="N85" i="18"/>
  <c r="M85" i="18"/>
  <c r="P85" i="18" s="1"/>
  <c r="H85" i="18"/>
  <c r="N84" i="18"/>
  <c r="M84" i="18"/>
  <c r="P84" i="18" s="1"/>
  <c r="H84" i="18"/>
  <c r="N83" i="18"/>
  <c r="M83" i="18"/>
  <c r="P83" i="18" s="1"/>
  <c r="H83" i="18"/>
  <c r="N82" i="18"/>
  <c r="M82" i="18"/>
  <c r="P82" i="18" s="1"/>
  <c r="H82" i="18"/>
  <c r="N81" i="18"/>
  <c r="M81" i="18"/>
  <c r="P81" i="18" s="1"/>
  <c r="H81" i="18"/>
  <c r="N80" i="18"/>
  <c r="M80" i="18"/>
  <c r="P80" i="18" s="1"/>
  <c r="H80" i="18"/>
  <c r="N79" i="18"/>
  <c r="M79" i="18"/>
  <c r="P79" i="18" s="1"/>
  <c r="H79" i="18"/>
  <c r="N78" i="18"/>
  <c r="M78" i="18"/>
  <c r="P78" i="18" s="1"/>
  <c r="H78" i="18"/>
  <c r="N77" i="18"/>
  <c r="M77" i="18"/>
  <c r="P77" i="18" s="1"/>
  <c r="H77" i="18"/>
  <c r="N76" i="18"/>
  <c r="M76" i="18"/>
  <c r="P76" i="18" s="1"/>
  <c r="H76" i="18"/>
  <c r="N75" i="18"/>
  <c r="M75" i="18"/>
  <c r="P75" i="18" s="1"/>
  <c r="H75" i="18"/>
  <c r="N74" i="18"/>
  <c r="M74" i="18"/>
  <c r="P74" i="18" s="1"/>
  <c r="H74" i="18"/>
  <c r="N73" i="18"/>
  <c r="M73" i="18"/>
  <c r="P73" i="18" s="1"/>
  <c r="H73" i="18"/>
  <c r="N72" i="18"/>
  <c r="M72" i="18"/>
  <c r="P72" i="18" s="1"/>
  <c r="H72" i="18"/>
  <c r="N71" i="18"/>
  <c r="M71" i="18"/>
  <c r="P71" i="18" s="1"/>
  <c r="H71" i="18"/>
  <c r="N70" i="18"/>
  <c r="M70" i="18"/>
  <c r="P70" i="18" s="1"/>
  <c r="H70" i="18"/>
  <c r="N69" i="18"/>
  <c r="M69" i="18"/>
  <c r="P69" i="18" s="1"/>
  <c r="H69" i="18"/>
  <c r="N68" i="18"/>
  <c r="M68" i="18"/>
  <c r="P68" i="18" s="1"/>
  <c r="H68" i="18"/>
  <c r="N67" i="18"/>
  <c r="M67" i="18"/>
  <c r="P67" i="18" s="1"/>
  <c r="H67" i="18"/>
  <c r="N66" i="18"/>
  <c r="M66" i="18"/>
  <c r="P66" i="18" s="1"/>
  <c r="H66" i="18"/>
  <c r="N65" i="18"/>
  <c r="M65" i="18"/>
  <c r="P65" i="18" s="1"/>
  <c r="H65" i="18"/>
  <c r="N64" i="18"/>
  <c r="M64" i="18"/>
  <c r="P64" i="18" s="1"/>
  <c r="H64" i="18"/>
  <c r="N63" i="18"/>
  <c r="M63" i="18"/>
  <c r="P63" i="18" s="1"/>
  <c r="H63" i="18"/>
  <c r="N62" i="18"/>
  <c r="M62" i="18"/>
  <c r="P62" i="18" s="1"/>
  <c r="H62" i="18"/>
  <c r="N61" i="18"/>
  <c r="M61" i="18"/>
  <c r="P61" i="18" s="1"/>
  <c r="H61" i="18"/>
  <c r="N60" i="18"/>
  <c r="M60" i="18"/>
  <c r="P60" i="18" s="1"/>
  <c r="H60" i="18"/>
  <c r="N59" i="18"/>
  <c r="M59" i="18"/>
  <c r="P59" i="18" s="1"/>
  <c r="H59" i="18"/>
  <c r="N58" i="18"/>
  <c r="M58" i="18"/>
  <c r="P58" i="18" s="1"/>
  <c r="H58" i="18"/>
  <c r="N57" i="18"/>
  <c r="M57" i="18"/>
  <c r="P57" i="18" s="1"/>
  <c r="H57" i="18"/>
  <c r="N56" i="18"/>
  <c r="M56" i="18"/>
  <c r="P56" i="18" s="1"/>
  <c r="H56" i="18"/>
  <c r="N55" i="18"/>
  <c r="M55" i="18"/>
  <c r="P55" i="18" s="1"/>
  <c r="H55" i="18"/>
  <c r="N54" i="18"/>
  <c r="M54" i="18"/>
  <c r="P54" i="18" s="1"/>
  <c r="H54" i="18"/>
  <c r="N53" i="18"/>
  <c r="M53" i="18"/>
  <c r="P53" i="18" s="1"/>
  <c r="H53" i="18"/>
  <c r="N52" i="18"/>
  <c r="M52" i="18"/>
  <c r="P52" i="18" s="1"/>
  <c r="H52" i="18"/>
  <c r="N51" i="18"/>
  <c r="M51" i="18"/>
  <c r="P51" i="18" s="1"/>
  <c r="H51" i="18"/>
  <c r="N50" i="18"/>
  <c r="M50" i="18"/>
  <c r="P50" i="18" s="1"/>
  <c r="H50" i="18"/>
  <c r="N49" i="18"/>
  <c r="M49" i="18"/>
  <c r="P49" i="18" s="1"/>
  <c r="H49" i="18"/>
  <c r="N48" i="18"/>
  <c r="M48" i="18"/>
  <c r="P48" i="18" s="1"/>
  <c r="H48" i="18"/>
  <c r="N47" i="18"/>
  <c r="M47" i="18"/>
  <c r="P47" i="18" s="1"/>
  <c r="H47" i="18"/>
  <c r="N46" i="18"/>
  <c r="M46" i="18"/>
  <c r="P46" i="18" s="1"/>
  <c r="H46" i="18"/>
  <c r="N45" i="18"/>
  <c r="M45" i="18"/>
  <c r="P45" i="18" s="1"/>
  <c r="H45" i="18"/>
  <c r="N44" i="18"/>
  <c r="M44" i="18"/>
  <c r="P44" i="18" s="1"/>
  <c r="H44" i="18"/>
  <c r="N43" i="18"/>
  <c r="M43" i="18"/>
  <c r="P43" i="18" s="1"/>
  <c r="H43" i="18"/>
  <c r="N42" i="18"/>
  <c r="M42" i="18"/>
  <c r="P42" i="18" s="1"/>
  <c r="H42" i="18"/>
  <c r="N41" i="18"/>
  <c r="M41" i="18"/>
  <c r="P41" i="18" s="1"/>
  <c r="H41" i="18"/>
  <c r="N40" i="18"/>
  <c r="M40" i="18"/>
  <c r="P40" i="18" s="1"/>
  <c r="H40" i="18"/>
  <c r="N39" i="18"/>
  <c r="M39" i="18"/>
  <c r="P39" i="18" s="1"/>
  <c r="H39" i="18"/>
  <c r="N38" i="18"/>
  <c r="M38" i="18"/>
  <c r="P38" i="18" s="1"/>
  <c r="H38" i="18"/>
  <c r="N37" i="18"/>
  <c r="M37" i="18"/>
  <c r="P37" i="18" s="1"/>
  <c r="H37" i="18"/>
  <c r="N36" i="18"/>
  <c r="M36" i="18"/>
  <c r="P36" i="18" s="1"/>
  <c r="H36" i="18"/>
  <c r="N35" i="18"/>
  <c r="M35" i="18"/>
  <c r="P35" i="18" s="1"/>
  <c r="H35" i="18"/>
  <c r="N34" i="18"/>
  <c r="M34" i="18"/>
  <c r="P34" i="18" s="1"/>
  <c r="H34" i="18"/>
  <c r="N33" i="18"/>
  <c r="M33" i="18"/>
  <c r="P33" i="18" s="1"/>
  <c r="H33" i="18"/>
  <c r="N32" i="18"/>
  <c r="M32" i="18"/>
  <c r="P32" i="18" s="1"/>
  <c r="H32" i="18"/>
  <c r="N31" i="18"/>
  <c r="M31" i="18"/>
  <c r="P31" i="18" s="1"/>
  <c r="H31" i="18"/>
  <c r="N30" i="18"/>
  <c r="M30" i="18"/>
  <c r="P30" i="18" s="1"/>
  <c r="H30" i="18"/>
  <c r="N29" i="18"/>
  <c r="M29" i="18"/>
  <c r="P29" i="18" s="1"/>
  <c r="H29" i="18"/>
  <c r="N28" i="18"/>
  <c r="M28" i="18"/>
  <c r="P28" i="18" s="1"/>
  <c r="H28" i="18"/>
  <c r="N27" i="18"/>
  <c r="M27" i="18"/>
  <c r="P27" i="18" s="1"/>
  <c r="H27" i="18"/>
  <c r="N26" i="18"/>
  <c r="M26" i="18"/>
  <c r="P26" i="18" s="1"/>
  <c r="H26" i="18"/>
  <c r="N25" i="18"/>
  <c r="M25" i="18"/>
  <c r="P25" i="18" s="1"/>
  <c r="H25" i="18"/>
  <c r="N24" i="18"/>
  <c r="M24" i="18"/>
  <c r="P24" i="18" s="1"/>
  <c r="H24" i="18"/>
  <c r="N23" i="18"/>
  <c r="M23" i="18"/>
  <c r="P23" i="18" s="1"/>
  <c r="H23" i="18"/>
  <c r="N22" i="18"/>
  <c r="M22" i="18"/>
  <c r="P22" i="18" s="1"/>
  <c r="H22" i="18"/>
  <c r="N21" i="18"/>
  <c r="M21" i="18"/>
  <c r="P21" i="18" s="1"/>
  <c r="H21" i="18"/>
  <c r="N20" i="18"/>
  <c r="M20" i="18"/>
  <c r="P20" i="18" s="1"/>
  <c r="H20" i="18"/>
  <c r="N19" i="18"/>
  <c r="M19" i="18"/>
  <c r="H19" i="18"/>
  <c r="M14" i="18"/>
  <c r="P14" i="18" s="1"/>
  <c r="O11" i="18"/>
  <c r="L11" i="18"/>
  <c r="K11" i="18"/>
  <c r="J11" i="18"/>
  <c r="I11" i="18"/>
  <c r="N129" i="17"/>
  <c r="M129" i="17"/>
  <c r="P129" i="17" s="1"/>
  <c r="H129" i="17"/>
  <c r="N128" i="17"/>
  <c r="M128" i="17"/>
  <c r="P128" i="17" s="1"/>
  <c r="H128" i="17"/>
  <c r="N127" i="17"/>
  <c r="M127" i="17"/>
  <c r="P127" i="17" s="1"/>
  <c r="H127" i="17"/>
  <c r="N126" i="17"/>
  <c r="M126" i="17"/>
  <c r="P126" i="17" s="1"/>
  <c r="H126" i="17"/>
  <c r="N125" i="17"/>
  <c r="M125" i="17"/>
  <c r="P125" i="17" s="1"/>
  <c r="H125" i="17"/>
  <c r="N124" i="17"/>
  <c r="M124" i="17"/>
  <c r="P124" i="17" s="1"/>
  <c r="H124" i="17"/>
  <c r="N123" i="17"/>
  <c r="M123" i="17"/>
  <c r="P123" i="17" s="1"/>
  <c r="H123" i="17"/>
  <c r="N122" i="17"/>
  <c r="M122" i="17"/>
  <c r="P122" i="17" s="1"/>
  <c r="H122" i="17"/>
  <c r="N121" i="17"/>
  <c r="M121" i="17"/>
  <c r="P121" i="17" s="1"/>
  <c r="H121" i="17"/>
  <c r="N120" i="17"/>
  <c r="M120" i="17"/>
  <c r="P120" i="17" s="1"/>
  <c r="H120" i="17"/>
  <c r="N119" i="17"/>
  <c r="M119" i="17"/>
  <c r="P119" i="17" s="1"/>
  <c r="H119" i="17"/>
  <c r="N118" i="17"/>
  <c r="M118" i="17"/>
  <c r="P118" i="17" s="1"/>
  <c r="H118" i="17"/>
  <c r="N117" i="17"/>
  <c r="M117" i="17"/>
  <c r="P117" i="17" s="1"/>
  <c r="H117" i="17"/>
  <c r="N116" i="17"/>
  <c r="M116" i="17"/>
  <c r="P116" i="17" s="1"/>
  <c r="H116" i="17"/>
  <c r="N115" i="17"/>
  <c r="M115" i="17"/>
  <c r="P115" i="17" s="1"/>
  <c r="H115" i="17"/>
  <c r="N114" i="17"/>
  <c r="M114" i="17"/>
  <c r="P114" i="17" s="1"/>
  <c r="H114" i="17"/>
  <c r="N113" i="17"/>
  <c r="M113" i="17"/>
  <c r="P113" i="17" s="1"/>
  <c r="H113" i="17"/>
  <c r="N112" i="17"/>
  <c r="M112" i="17"/>
  <c r="P112" i="17" s="1"/>
  <c r="H112" i="17"/>
  <c r="N111" i="17"/>
  <c r="M111" i="17"/>
  <c r="P111" i="17" s="1"/>
  <c r="H111" i="17"/>
  <c r="N110" i="17"/>
  <c r="M110" i="17"/>
  <c r="P110" i="17" s="1"/>
  <c r="H110" i="17"/>
  <c r="N109" i="17"/>
  <c r="M109" i="17"/>
  <c r="P109" i="17" s="1"/>
  <c r="H109" i="17"/>
  <c r="N108" i="17"/>
  <c r="M108" i="17"/>
  <c r="P108" i="17" s="1"/>
  <c r="H108" i="17"/>
  <c r="N107" i="17"/>
  <c r="M107" i="17"/>
  <c r="P107" i="17" s="1"/>
  <c r="H107" i="17"/>
  <c r="N106" i="17"/>
  <c r="M106" i="17"/>
  <c r="P106" i="17" s="1"/>
  <c r="H106" i="17"/>
  <c r="N105" i="17"/>
  <c r="M105" i="17"/>
  <c r="P105" i="17" s="1"/>
  <c r="H105" i="17"/>
  <c r="N104" i="17"/>
  <c r="M104" i="17"/>
  <c r="P104" i="17" s="1"/>
  <c r="H104" i="17"/>
  <c r="N103" i="17"/>
  <c r="M103" i="17"/>
  <c r="P103" i="17" s="1"/>
  <c r="H103" i="17"/>
  <c r="N102" i="17"/>
  <c r="M102" i="17"/>
  <c r="P102" i="17" s="1"/>
  <c r="H102" i="17"/>
  <c r="N101" i="17"/>
  <c r="M101" i="17"/>
  <c r="P101" i="17" s="1"/>
  <c r="H101" i="17"/>
  <c r="N100" i="17"/>
  <c r="M100" i="17"/>
  <c r="P100" i="17" s="1"/>
  <c r="H100" i="17"/>
  <c r="N99" i="17"/>
  <c r="M99" i="17"/>
  <c r="P99" i="17" s="1"/>
  <c r="H99" i="17"/>
  <c r="N98" i="17"/>
  <c r="M98" i="17"/>
  <c r="P98" i="17" s="1"/>
  <c r="H98" i="17"/>
  <c r="N97" i="17"/>
  <c r="M97" i="17"/>
  <c r="P97" i="17" s="1"/>
  <c r="H97" i="17"/>
  <c r="N96" i="17"/>
  <c r="M96" i="17"/>
  <c r="P96" i="17" s="1"/>
  <c r="H96" i="17"/>
  <c r="N95" i="17"/>
  <c r="M95" i="17"/>
  <c r="P95" i="17" s="1"/>
  <c r="H95" i="17"/>
  <c r="N94" i="17"/>
  <c r="M94" i="17"/>
  <c r="P94" i="17" s="1"/>
  <c r="H94" i="17"/>
  <c r="N93" i="17"/>
  <c r="M93" i="17"/>
  <c r="P93" i="17" s="1"/>
  <c r="H93" i="17"/>
  <c r="N92" i="17"/>
  <c r="M92" i="17"/>
  <c r="P92" i="17" s="1"/>
  <c r="H92" i="17"/>
  <c r="N91" i="17"/>
  <c r="M91" i="17"/>
  <c r="P91" i="17" s="1"/>
  <c r="H91" i="17"/>
  <c r="N90" i="17"/>
  <c r="M90" i="17"/>
  <c r="P90" i="17" s="1"/>
  <c r="H90" i="17"/>
  <c r="N89" i="17"/>
  <c r="M89" i="17"/>
  <c r="P89" i="17" s="1"/>
  <c r="H89" i="17"/>
  <c r="N88" i="17"/>
  <c r="M88" i="17"/>
  <c r="P88" i="17" s="1"/>
  <c r="H88" i="17"/>
  <c r="N87" i="17"/>
  <c r="M87" i="17"/>
  <c r="P87" i="17" s="1"/>
  <c r="H87" i="17"/>
  <c r="N86" i="17"/>
  <c r="M86" i="17"/>
  <c r="P86" i="17" s="1"/>
  <c r="H86" i="17"/>
  <c r="N85" i="17"/>
  <c r="M85" i="17"/>
  <c r="P85" i="17" s="1"/>
  <c r="H85" i="17"/>
  <c r="N84" i="17"/>
  <c r="M84" i="17"/>
  <c r="P84" i="17" s="1"/>
  <c r="H84" i="17"/>
  <c r="N83" i="17"/>
  <c r="M83" i="17"/>
  <c r="P83" i="17" s="1"/>
  <c r="H83" i="17"/>
  <c r="N82" i="17"/>
  <c r="M82" i="17"/>
  <c r="P82" i="17" s="1"/>
  <c r="H82" i="17"/>
  <c r="N81" i="17"/>
  <c r="M81" i="17"/>
  <c r="P81" i="17" s="1"/>
  <c r="H81" i="17"/>
  <c r="N80" i="17"/>
  <c r="M80" i="17"/>
  <c r="P80" i="17" s="1"/>
  <c r="H80" i="17"/>
  <c r="N79" i="17"/>
  <c r="M79" i="17"/>
  <c r="P79" i="17" s="1"/>
  <c r="H79" i="17"/>
  <c r="N78" i="17"/>
  <c r="M78" i="17"/>
  <c r="P78" i="17" s="1"/>
  <c r="H78" i="17"/>
  <c r="N77" i="17"/>
  <c r="M77" i="17"/>
  <c r="P77" i="17" s="1"/>
  <c r="H77" i="17"/>
  <c r="N76" i="17"/>
  <c r="M76" i="17"/>
  <c r="P76" i="17" s="1"/>
  <c r="H76" i="17"/>
  <c r="N75" i="17"/>
  <c r="M75" i="17"/>
  <c r="P75" i="17" s="1"/>
  <c r="H75" i="17"/>
  <c r="N74" i="17"/>
  <c r="M74" i="17"/>
  <c r="P74" i="17" s="1"/>
  <c r="H74" i="17"/>
  <c r="N73" i="17"/>
  <c r="M73" i="17"/>
  <c r="P73" i="17" s="1"/>
  <c r="H73" i="17"/>
  <c r="N72" i="17"/>
  <c r="M72" i="17"/>
  <c r="P72" i="17" s="1"/>
  <c r="H72" i="17"/>
  <c r="N71" i="17"/>
  <c r="M71" i="17"/>
  <c r="P71" i="17" s="1"/>
  <c r="H71" i="17"/>
  <c r="N70" i="17"/>
  <c r="M70" i="17"/>
  <c r="P70" i="17" s="1"/>
  <c r="H70" i="17"/>
  <c r="N69" i="17"/>
  <c r="M69" i="17"/>
  <c r="P69" i="17" s="1"/>
  <c r="H69" i="17"/>
  <c r="N68" i="17"/>
  <c r="M68" i="17"/>
  <c r="P68" i="17" s="1"/>
  <c r="H68" i="17"/>
  <c r="N67" i="17"/>
  <c r="M67" i="17"/>
  <c r="P67" i="17" s="1"/>
  <c r="H67" i="17"/>
  <c r="N66" i="17"/>
  <c r="M66" i="17"/>
  <c r="P66" i="17" s="1"/>
  <c r="H66" i="17"/>
  <c r="N65" i="17"/>
  <c r="M65" i="17"/>
  <c r="P65" i="17" s="1"/>
  <c r="H65" i="17"/>
  <c r="N64" i="17"/>
  <c r="M64" i="17"/>
  <c r="P64" i="17" s="1"/>
  <c r="H64" i="17"/>
  <c r="N63" i="17"/>
  <c r="M63" i="17"/>
  <c r="P63" i="17" s="1"/>
  <c r="H63" i="17"/>
  <c r="N62" i="17"/>
  <c r="M62" i="17"/>
  <c r="P62" i="17" s="1"/>
  <c r="H62" i="17"/>
  <c r="N61" i="17"/>
  <c r="M61" i="17"/>
  <c r="P61" i="17" s="1"/>
  <c r="H61" i="17"/>
  <c r="N60" i="17"/>
  <c r="M60" i="17"/>
  <c r="P60" i="17" s="1"/>
  <c r="H60" i="17"/>
  <c r="N59" i="17"/>
  <c r="M59" i="17"/>
  <c r="P59" i="17" s="1"/>
  <c r="H59" i="17"/>
  <c r="N58" i="17"/>
  <c r="M58" i="17"/>
  <c r="P58" i="17" s="1"/>
  <c r="H58" i="17"/>
  <c r="N57" i="17"/>
  <c r="M57" i="17"/>
  <c r="P57" i="17" s="1"/>
  <c r="H57" i="17"/>
  <c r="N56" i="17"/>
  <c r="M56" i="17"/>
  <c r="P56" i="17" s="1"/>
  <c r="H56" i="17"/>
  <c r="N55" i="17"/>
  <c r="M55" i="17"/>
  <c r="P55" i="17" s="1"/>
  <c r="H55" i="17"/>
  <c r="N54" i="17"/>
  <c r="M54" i="17"/>
  <c r="P54" i="17" s="1"/>
  <c r="H54" i="17"/>
  <c r="N53" i="17"/>
  <c r="M53" i="17"/>
  <c r="P53" i="17" s="1"/>
  <c r="H53" i="17"/>
  <c r="N52" i="17"/>
  <c r="M52" i="17"/>
  <c r="P52" i="17" s="1"/>
  <c r="H52" i="17"/>
  <c r="N51" i="17"/>
  <c r="M51" i="17"/>
  <c r="P51" i="17" s="1"/>
  <c r="H51" i="17"/>
  <c r="N50" i="17"/>
  <c r="M50" i="17"/>
  <c r="P50" i="17" s="1"/>
  <c r="H50" i="17"/>
  <c r="N49" i="17"/>
  <c r="M49" i="17"/>
  <c r="P49" i="17" s="1"/>
  <c r="H49" i="17"/>
  <c r="N48" i="17"/>
  <c r="M48" i="17"/>
  <c r="P48" i="17" s="1"/>
  <c r="H48" i="17"/>
  <c r="N47" i="17"/>
  <c r="M47" i="17"/>
  <c r="P47" i="17" s="1"/>
  <c r="H47" i="17"/>
  <c r="N46" i="17"/>
  <c r="M46" i="17"/>
  <c r="P46" i="17" s="1"/>
  <c r="H46" i="17"/>
  <c r="N45" i="17"/>
  <c r="M45" i="17"/>
  <c r="P45" i="17" s="1"/>
  <c r="H45" i="17"/>
  <c r="N44" i="17"/>
  <c r="M44" i="17"/>
  <c r="P44" i="17" s="1"/>
  <c r="H44" i="17"/>
  <c r="N43" i="17"/>
  <c r="M43" i="17"/>
  <c r="P43" i="17" s="1"/>
  <c r="H43" i="17"/>
  <c r="N42" i="17"/>
  <c r="M42" i="17"/>
  <c r="P42" i="17" s="1"/>
  <c r="H42" i="17"/>
  <c r="N41" i="17"/>
  <c r="M41" i="17"/>
  <c r="P41" i="17" s="1"/>
  <c r="H41" i="17"/>
  <c r="N40" i="17"/>
  <c r="M40" i="17"/>
  <c r="P40" i="17" s="1"/>
  <c r="H40" i="17"/>
  <c r="N39" i="17"/>
  <c r="M39" i="17"/>
  <c r="P39" i="17" s="1"/>
  <c r="H39" i="17"/>
  <c r="N38" i="17"/>
  <c r="M38" i="17"/>
  <c r="P38" i="17" s="1"/>
  <c r="H38" i="17"/>
  <c r="N37" i="17"/>
  <c r="M37" i="17"/>
  <c r="P37" i="17" s="1"/>
  <c r="H37" i="17"/>
  <c r="N36" i="17"/>
  <c r="M36" i="17"/>
  <c r="P36" i="17" s="1"/>
  <c r="H36" i="17"/>
  <c r="N35" i="17"/>
  <c r="M35" i="17"/>
  <c r="P35" i="17" s="1"/>
  <c r="H35" i="17"/>
  <c r="N34" i="17"/>
  <c r="M34" i="17"/>
  <c r="P34" i="17" s="1"/>
  <c r="H34" i="17"/>
  <c r="N33" i="17"/>
  <c r="M33" i="17"/>
  <c r="P33" i="17" s="1"/>
  <c r="H33" i="17"/>
  <c r="N32" i="17"/>
  <c r="M32" i="17"/>
  <c r="P32" i="17" s="1"/>
  <c r="H32" i="17"/>
  <c r="N31" i="17"/>
  <c r="M31" i="17"/>
  <c r="P31" i="17" s="1"/>
  <c r="H31" i="17"/>
  <c r="N30" i="17"/>
  <c r="M30" i="17"/>
  <c r="P30" i="17" s="1"/>
  <c r="H30" i="17"/>
  <c r="N29" i="17"/>
  <c r="M29" i="17"/>
  <c r="P29" i="17" s="1"/>
  <c r="H29" i="17"/>
  <c r="N28" i="17"/>
  <c r="M28" i="17"/>
  <c r="P28" i="17" s="1"/>
  <c r="H28" i="17"/>
  <c r="N27" i="17"/>
  <c r="M27" i="17"/>
  <c r="P27" i="17" s="1"/>
  <c r="H27" i="17"/>
  <c r="N26" i="17"/>
  <c r="M26" i="17"/>
  <c r="P26" i="17" s="1"/>
  <c r="H26" i="17"/>
  <c r="N25" i="17"/>
  <c r="M25" i="17"/>
  <c r="P25" i="17" s="1"/>
  <c r="H25" i="17"/>
  <c r="N24" i="17"/>
  <c r="M24" i="17"/>
  <c r="P24" i="17" s="1"/>
  <c r="H24" i="17"/>
  <c r="N23" i="17"/>
  <c r="M23" i="17"/>
  <c r="P23" i="17" s="1"/>
  <c r="H23" i="17"/>
  <c r="N22" i="17"/>
  <c r="M22" i="17"/>
  <c r="H22" i="17"/>
  <c r="N21" i="17"/>
  <c r="M21" i="17"/>
  <c r="P21" i="17" s="1"/>
  <c r="H21" i="17"/>
  <c r="N20" i="17"/>
  <c r="M20" i="17"/>
  <c r="P20" i="17" s="1"/>
  <c r="H20" i="17"/>
  <c r="N19" i="17"/>
  <c r="M19" i="17"/>
  <c r="P19" i="17" s="1"/>
  <c r="H19" i="17"/>
  <c r="M14" i="17"/>
  <c r="P14" i="17" s="1"/>
  <c r="O11" i="17"/>
  <c r="M11" i="17"/>
  <c r="L11" i="17"/>
  <c r="K11" i="17"/>
  <c r="J11" i="17"/>
  <c r="I11" i="17"/>
  <c r="N129" i="16"/>
  <c r="M129" i="16"/>
  <c r="P129" i="16" s="1"/>
  <c r="H129" i="16"/>
  <c r="N128" i="16"/>
  <c r="M128" i="16"/>
  <c r="P128" i="16" s="1"/>
  <c r="H128" i="16"/>
  <c r="N127" i="16"/>
  <c r="M127" i="16"/>
  <c r="P127" i="16" s="1"/>
  <c r="H127" i="16"/>
  <c r="N126" i="16"/>
  <c r="M126" i="16"/>
  <c r="P126" i="16" s="1"/>
  <c r="H126" i="16"/>
  <c r="N125" i="16"/>
  <c r="M125" i="16"/>
  <c r="P125" i="16" s="1"/>
  <c r="H125" i="16"/>
  <c r="N124" i="16"/>
  <c r="M124" i="16"/>
  <c r="P124" i="16" s="1"/>
  <c r="H124" i="16"/>
  <c r="N123" i="16"/>
  <c r="M123" i="16"/>
  <c r="P123" i="16" s="1"/>
  <c r="H123" i="16"/>
  <c r="N122" i="16"/>
  <c r="M122" i="16"/>
  <c r="P122" i="16" s="1"/>
  <c r="H122" i="16"/>
  <c r="N121" i="16"/>
  <c r="M121" i="16"/>
  <c r="P121" i="16" s="1"/>
  <c r="H121" i="16"/>
  <c r="N120" i="16"/>
  <c r="M120" i="16"/>
  <c r="P120" i="16" s="1"/>
  <c r="H120" i="16"/>
  <c r="N119" i="16"/>
  <c r="M119" i="16"/>
  <c r="P119" i="16" s="1"/>
  <c r="H119" i="16"/>
  <c r="N118" i="16"/>
  <c r="M118" i="16"/>
  <c r="P118" i="16" s="1"/>
  <c r="H118" i="16"/>
  <c r="N117" i="16"/>
  <c r="M117" i="16"/>
  <c r="P117" i="16" s="1"/>
  <c r="H117" i="16"/>
  <c r="N116" i="16"/>
  <c r="M116" i="16"/>
  <c r="P116" i="16" s="1"/>
  <c r="H116" i="16"/>
  <c r="N115" i="16"/>
  <c r="M115" i="16"/>
  <c r="P115" i="16" s="1"/>
  <c r="H115" i="16"/>
  <c r="N114" i="16"/>
  <c r="M114" i="16"/>
  <c r="P114" i="16" s="1"/>
  <c r="H114" i="16"/>
  <c r="N113" i="16"/>
  <c r="M113" i="16"/>
  <c r="P113" i="16" s="1"/>
  <c r="H113" i="16"/>
  <c r="N112" i="16"/>
  <c r="M112" i="16"/>
  <c r="P112" i="16" s="1"/>
  <c r="H112" i="16"/>
  <c r="N111" i="16"/>
  <c r="M111" i="16"/>
  <c r="P111" i="16" s="1"/>
  <c r="H111" i="16"/>
  <c r="N110" i="16"/>
  <c r="M110" i="16"/>
  <c r="P110" i="16" s="1"/>
  <c r="H110" i="16"/>
  <c r="N109" i="16"/>
  <c r="M109" i="16"/>
  <c r="P109" i="16" s="1"/>
  <c r="H109" i="16"/>
  <c r="N108" i="16"/>
  <c r="M108" i="16"/>
  <c r="P108" i="16" s="1"/>
  <c r="H108" i="16"/>
  <c r="N107" i="16"/>
  <c r="M107" i="16"/>
  <c r="P107" i="16" s="1"/>
  <c r="H107" i="16"/>
  <c r="N106" i="16"/>
  <c r="M106" i="16"/>
  <c r="P106" i="16" s="1"/>
  <c r="H106" i="16"/>
  <c r="N105" i="16"/>
  <c r="M105" i="16"/>
  <c r="P105" i="16" s="1"/>
  <c r="H105" i="16"/>
  <c r="N104" i="16"/>
  <c r="M104" i="16"/>
  <c r="P104" i="16" s="1"/>
  <c r="H104" i="16"/>
  <c r="N103" i="16"/>
  <c r="M103" i="16"/>
  <c r="P103" i="16" s="1"/>
  <c r="H103" i="16"/>
  <c r="N102" i="16"/>
  <c r="M102" i="16"/>
  <c r="P102" i="16" s="1"/>
  <c r="H102" i="16"/>
  <c r="N101" i="16"/>
  <c r="M101" i="16"/>
  <c r="P101" i="16" s="1"/>
  <c r="H101" i="16"/>
  <c r="N100" i="16"/>
  <c r="M100" i="16"/>
  <c r="P100" i="16" s="1"/>
  <c r="H100" i="16"/>
  <c r="N99" i="16"/>
  <c r="M99" i="16"/>
  <c r="P99" i="16" s="1"/>
  <c r="H99" i="16"/>
  <c r="N98" i="16"/>
  <c r="M98" i="16"/>
  <c r="P98" i="16" s="1"/>
  <c r="H98" i="16"/>
  <c r="N97" i="16"/>
  <c r="M97" i="16"/>
  <c r="P97" i="16" s="1"/>
  <c r="H97" i="16"/>
  <c r="N96" i="16"/>
  <c r="M96" i="16"/>
  <c r="P96" i="16" s="1"/>
  <c r="H96" i="16"/>
  <c r="N95" i="16"/>
  <c r="M95" i="16"/>
  <c r="P95" i="16" s="1"/>
  <c r="H95" i="16"/>
  <c r="N94" i="16"/>
  <c r="M94" i="16"/>
  <c r="P94" i="16" s="1"/>
  <c r="H94" i="16"/>
  <c r="N93" i="16"/>
  <c r="M93" i="16"/>
  <c r="P93" i="16" s="1"/>
  <c r="H93" i="16"/>
  <c r="N92" i="16"/>
  <c r="M92" i="16"/>
  <c r="P92" i="16" s="1"/>
  <c r="H92" i="16"/>
  <c r="N91" i="16"/>
  <c r="M91" i="16"/>
  <c r="P91" i="16" s="1"/>
  <c r="H91" i="16"/>
  <c r="N90" i="16"/>
  <c r="M90" i="16"/>
  <c r="P90" i="16" s="1"/>
  <c r="H90" i="16"/>
  <c r="N89" i="16"/>
  <c r="M89" i="16"/>
  <c r="P89" i="16" s="1"/>
  <c r="H89" i="16"/>
  <c r="N88" i="16"/>
  <c r="M88" i="16"/>
  <c r="P88" i="16" s="1"/>
  <c r="H88" i="16"/>
  <c r="N87" i="16"/>
  <c r="M87" i="16"/>
  <c r="P87" i="16" s="1"/>
  <c r="H87" i="16"/>
  <c r="N86" i="16"/>
  <c r="M86" i="16"/>
  <c r="P86" i="16" s="1"/>
  <c r="H86" i="16"/>
  <c r="N85" i="16"/>
  <c r="M85" i="16"/>
  <c r="P85" i="16" s="1"/>
  <c r="H85" i="16"/>
  <c r="N84" i="16"/>
  <c r="M84" i="16"/>
  <c r="P84" i="16" s="1"/>
  <c r="H84" i="16"/>
  <c r="N83" i="16"/>
  <c r="M83" i="16"/>
  <c r="P83" i="16" s="1"/>
  <c r="H83" i="16"/>
  <c r="N82" i="16"/>
  <c r="M82" i="16"/>
  <c r="P82" i="16" s="1"/>
  <c r="H82" i="16"/>
  <c r="N81" i="16"/>
  <c r="M81" i="16"/>
  <c r="P81" i="16" s="1"/>
  <c r="H81" i="16"/>
  <c r="N80" i="16"/>
  <c r="M80" i="16"/>
  <c r="P80" i="16" s="1"/>
  <c r="H80" i="16"/>
  <c r="N79" i="16"/>
  <c r="M79" i="16"/>
  <c r="P79" i="16" s="1"/>
  <c r="H79" i="16"/>
  <c r="N78" i="16"/>
  <c r="M78" i="16"/>
  <c r="P78" i="16" s="1"/>
  <c r="H78" i="16"/>
  <c r="N77" i="16"/>
  <c r="M77" i="16"/>
  <c r="P77" i="16" s="1"/>
  <c r="H77" i="16"/>
  <c r="N76" i="16"/>
  <c r="M76" i="16"/>
  <c r="P76" i="16" s="1"/>
  <c r="H76" i="16"/>
  <c r="N75" i="16"/>
  <c r="M75" i="16"/>
  <c r="P75" i="16" s="1"/>
  <c r="H75" i="16"/>
  <c r="N74" i="16"/>
  <c r="M74" i="16"/>
  <c r="P74" i="16" s="1"/>
  <c r="H74" i="16"/>
  <c r="N73" i="16"/>
  <c r="M73" i="16"/>
  <c r="P73" i="16" s="1"/>
  <c r="H73" i="16"/>
  <c r="N72" i="16"/>
  <c r="M72" i="16"/>
  <c r="P72" i="16" s="1"/>
  <c r="H72" i="16"/>
  <c r="N71" i="16"/>
  <c r="M71" i="16"/>
  <c r="P71" i="16" s="1"/>
  <c r="H71" i="16"/>
  <c r="N70" i="16"/>
  <c r="M70" i="16"/>
  <c r="P70" i="16" s="1"/>
  <c r="H70" i="16"/>
  <c r="N69" i="16"/>
  <c r="M69" i="16"/>
  <c r="P69" i="16" s="1"/>
  <c r="H69" i="16"/>
  <c r="N68" i="16"/>
  <c r="M68" i="16"/>
  <c r="P68" i="16" s="1"/>
  <c r="H68" i="16"/>
  <c r="N67" i="16"/>
  <c r="M67" i="16"/>
  <c r="P67" i="16" s="1"/>
  <c r="H67" i="16"/>
  <c r="N66" i="16"/>
  <c r="M66" i="16"/>
  <c r="P66" i="16" s="1"/>
  <c r="H66" i="16"/>
  <c r="N65" i="16"/>
  <c r="M65" i="16"/>
  <c r="P65" i="16" s="1"/>
  <c r="H65" i="16"/>
  <c r="N64" i="16"/>
  <c r="M64" i="16"/>
  <c r="P64" i="16" s="1"/>
  <c r="H64" i="16"/>
  <c r="N63" i="16"/>
  <c r="M63" i="16"/>
  <c r="P63" i="16" s="1"/>
  <c r="H63" i="16"/>
  <c r="N62" i="16"/>
  <c r="M62" i="16"/>
  <c r="P62" i="16" s="1"/>
  <c r="H62" i="16"/>
  <c r="N61" i="16"/>
  <c r="M61" i="16"/>
  <c r="P61" i="16" s="1"/>
  <c r="H61" i="16"/>
  <c r="N60" i="16"/>
  <c r="M60" i="16"/>
  <c r="P60" i="16" s="1"/>
  <c r="H60" i="16"/>
  <c r="N59" i="16"/>
  <c r="M59" i="16"/>
  <c r="P59" i="16" s="1"/>
  <c r="H59" i="16"/>
  <c r="N58" i="16"/>
  <c r="M58" i="16"/>
  <c r="P58" i="16" s="1"/>
  <c r="H58" i="16"/>
  <c r="N57" i="16"/>
  <c r="M57" i="16"/>
  <c r="P57" i="16" s="1"/>
  <c r="H57" i="16"/>
  <c r="N56" i="16"/>
  <c r="M56" i="16"/>
  <c r="P56" i="16" s="1"/>
  <c r="H56" i="16"/>
  <c r="N55" i="16"/>
  <c r="M55" i="16"/>
  <c r="P55" i="16" s="1"/>
  <c r="H55" i="16"/>
  <c r="N54" i="16"/>
  <c r="M54" i="16"/>
  <c r="P54" i="16" s="1"/>
  <c r="H54" i="16"/>
  <c r="N53" i="16"/>
  <c r="M53" i="16"/>
  <c r="P53" i="16" s="1"/>
  <c r="H53" i="16"/>
  <c r="N52" i="16"/>
  <c r="M52" i="16"/>
  <c r="P52" i="16" s="1"/>
  <c r="H52" i="16"/>
  <c r="N51" i="16"/>
  <c r="M51" i="16"/>
  <c r="P51" i="16" s="1"/>
  <c r="H51" i="16"/>
  <c r="N50" i="16"/>
  <c r="M50" i="16"/>
  <c r="P50" i="16" s="1"/>
  <c r="H50" i="16"/>
  <c r="N49" i="16"/>
  <c r="M49" i="16"/>
  <c r="P49" i="16" s="1"/>
  <c r="H49" i="16"/>
  <c r="N48" i="16"/>
  <c r="M48" i="16"/>
  <c r="P48" i="16" s="1"/>
  <c r="H48" i="16"/>
  <c r="N47" i="16"/>
  <c r="M47" i="16"/>
  <c r="P47" i="16" s="1"/>
  <c r="H47" i="16"/>
  <c r="N46" i="16"/>
  <c r="M46" i="16"/>
  <c r="P46" i="16" s="1"/>
  <c r="H46" i="16"/>
  <c r="N45" i="16"/>
  <c r="M45" i="16"/>
  <c r="P45" i="16" s="1"/>
  <c r="H45" i="16"/>
  <c r="N44" i="16"/>
  <c r="M44" i="16"/>
  <c r="P44" i="16" s="1"/>
  <c r="H44" i="16"/>
  <c r="N43" i="16"/>
  <c r="M43" i="16"/>
  <c r="P43" i="16" s="1"/>
  <c r="H43" i="16"/>
  <c r="N42" i="16"/>
  <c r="M42" i="16"/>
  <c r="P42" i="16" s="1"/>
  <c r="H42" i="16"/>
  <c r="N41" i="16"/>
  <c r="M41" i="16"/>
  <c r="P41" i="16" s="1"/>
  <c r="H41" i="16"/>
  <c r="N40" i="16"/>
  <c r="M40" i="16"/>
  <c r="P40" i="16" s="1"/>
  <c r="H40" i="16"/>
  <c r="N39" i="16"/>
  <c r="M39" i="16"/>
  <c r="P39" i="16" s="1"/>
  <c r="H39" i="16"/>
  <c r="N38" i="16"/>
  <c r="M38" i="16"/>
  <c r="P38" i="16" s="1"/>
  <c r="H38" i="16"/>
  <c r="N37" i="16"/>
  <c r="M37" i="16"/>
  <c r="P37" i="16" s="1"/>
  <c r="H37" i="16"/>
  <c r="N36" i="16"/>
  <c r="M36" i="16"/>
  <c r="P36" i="16" s="1"/>
  <c r="H36" i="16"/>
  <c r="N35" i="16"/>
  <c r="M35" i="16"/>
  <c r="P35" i="16" s="1"/>
  <c r="H35" i="16"/>
  <c r="N34" i="16"/>
  <c r="M34" i="16"/>
  <c r="P34" i="16" s="1"/>
  <c r="H34" i="16"/>
  <c r="N33" i="16"/>
  <c r="M33" i="16"/>
  <c r="P33" i="16" s="1"/>
  <c r="H33" i="16"/>
  <c r="N32" i="16"/>
  <c r="M32" i="16"/>
  <c r="P32" i="16" s="1"/>
  <c r="H32" i="16"/>
  <c r="N31" i="16"/>
  <c r="M31" i="16"/>
  <c r="P31" i="16" s="1"/>
  <c r="H31" i="16"/>
  <c r="N30" i="16"/>
  <c r="M30" i="16"/>
  <c r="P30" i="16" s="1"/>
  <c r="H30" i="16"/>
  <c r="N29" i="16"/>
  <c r="M29" i="16"/>
  <c r="P29" i="16" s="1"/>
  <c r="H29" i="16"/>
  <c r="N28" i="16"/>
  <c r="M28" i="16"/>
  <c r="P28" i="16" s="1"/>
  <c r="H28" i="16"/>
  <c r="N27" i="16"/>
  <c r="M27" i="16"/>
  <c r="P27" i="16" s="1"/>
  <c r="H27" i="16"/>
  <c r="N26" i="16"/>
  <c r="M26" i="16"/>
  <c r="P26" i="16" s="1"/>
  <c r="H26" i="16"/>
  <c r="N25" i="16"/>
  <c r="M25" i="16"/>
  <c r="P25" i="16" s="1"/>
  <c r="H25" i="16"/>
  <c r="N24" i="16"/>
  <c r="M24" i="16"/>
  <c r="P24" i="16" s="1"/>
  <c r="H24" i="16"/>
  <c r="N23" i="16"/>
  <c r="M23" i="16"/>
  <c r="P23" i="16" s="1"/>
  <c r="H23" i="16"/>
  <c r="N22" i="16"/>
  <c r="M22" i="16"/>
  <c r="H22" i="16"/>
  <c r="N21" i="16"/>
  <c r="M21" i="16"/>
  <c r="P21" i="16" s="1"/>
  <c r="H21" i="16"/>
  <c r="N20" i="16"/>
  <c r="M20" i="16"/>
  <c r="P20" i="16" s="1"/>
  <c r="H20" i="16"/>
  <c r="N19" i="16"/>
  <c r="M19" i="16"/>
  <c r="P19" i="16" s="1"/>
  <c r="H19" i="16"/>
  <c r="M14" i="16"/>
  <c r="P14" i="16" s="1"/>
  <c r="O11" i="16"/>
  <c r="M11" i="16"/>
  <c r="L11" i="16"/>
  <c r="K11" i="16"/>
  <c r="J11" i="16"/>
  <c r="I11" i="16"/>
  <c r="N129" i="15"/>
  <c r="M129" i="15"/>
  <c r="P129" i="15" s="1"/>
  <c r="H129" i="15"/>
  <c r="N128" i="15"/>
  <c r="M128" i="15"/>
  <c r="P128" i="15" s="1"/>
  <c r="H128" i="15"/>
  <c r="N127" i="15"/>
  <c r="M127" i="15"/>
  <c r="P127" i="15" s="1"/>
  <c r="H127" i="15"/>
  <c r="N126" i="15"/>
  <c r="M126" i="15"/>
  <c r="P126" i="15" s="1"/>
  <c r="H126" i="15"/>
  <c r="N125" i="15"/>
  <c r="M125" i="15"/>
  <c r="P125" i="15" s="1"/>
  <c r="H125" i="15"/>
  <c r="N124" i="15"/>
  <c r="M124" i="15"/>
  <c r="P124" i="15" s="1"/>
  <c r="H124" i="15"/>
  <c r="N123" i="15"/>
  <c r="M123" i="15"/>
  <c r="P123" i="15" s="1"/>
  <c r="H123" i="15"/>
  <c r="N122" i="15"/>
  <c r="M122" i="15"/>
  <c r="P122" i="15" s="1"/>
  <c r="H122" i="15"/>
  <c r="N121" i="15"/>
  <c r="M121" i="15"/>
  <c r="P121" i="15" s="1"/>
  <c r="H121" i="15"/>
  <c r="N120" i="15"/>
  <c r="M120" i="15"/>
  <c r="P120" i="15" s="1"/>
  <c r="H120" i="15"/>
  <c r="N119" i="15"/>
  <c r="M119" i="15"/>
  <c r="P119" i="15" s="1"/>
  <c r="H119" i="15"/>
  <c r="N118" i="15"/>
  <c r="M118" i="15"/>
  <c r="P118" i="15" s="1"/>
  <c r="H118" i="15"/>
  <c r="N117" i="15"/>
  <c r="M117" i="15"/>
  <c r="P117" i="15" s="1"/>
  <c r="H117" i="15"/>
  <c r="N116" i="15"/>
  <c r="M116" i="15"/>
  <c r="P116" i="15" s="1"/>
  <c r="H116" i="15"/>
  <c r="N115" i="15"/>
  <c r="M115" i="15"/>
  <c r="P115" i="15" s="1"/>
  <c r="H115" i="15"/>
  <c r="N114" i="15"/>
  <c r="M114" i="15"/>
  <c r="P114" i="15" s="1"/>
  <c r="H114" i="15"/>
  <c r="N113" i="15"/>
  <c r="M113" i="15"/>
  <c r="P113" i="15" s="1"/>
  <c r="H113" i="15"/>
  <c r="N112" i="15"/>
  <c r="M112" i="15"/>
  <c r="P112" i="15" s="1"/>
  <c r="H112" i="15"/>
  <c r="N111" i="15"/>
  <c r="M111" i="15"/>
  <c r="P111" i="15" s="1"/>
  <c r="H111" i="15"/>
  <c r="N110" i="15"/>
  <c r="M110" i="15"/>
  <c r="P110" i="15" s="1"/>
  <c r="H110" i="15"/>
  <c r="N109" i="15"/>
  <c r="M109" i="15"/>
  <c r="P109" i="15" s="1"/>
  <c r="H109" i="15"/>
  <c r="N108" i="15"/>
  <c r="M108" i="15"/>
  <c r="P108" i="15" s="1"/>
  <c r="H108" i="15"/>
  <c r="N107" i="15"/>
  <c r="M107" i="15"/>
  <c r="P107" i="15" s="1"/>
  <c r="H107" i="15"/>
  <c r="N106" i="15"/>
  <c r="M106" i="15"/>
  <c r="P106" i="15" s="1"/>
  <c r="H106" i="15"/>
  <c r="N105" i="15"/>
  <c r="M105" i="15"/>
  <c r="P105" i="15" s="1"/>
  <c r="H105" i="15"/>
  <c r="N104" i="15"/>
  <c r="M104" i="15"/>
  <c r="P104" i="15" s="1"/>
  <c r="H104" i="15"/>
  <c r="N103" i="15"/>
  <c r="M103" i="15"/>
  <c r="P103" i="15" s="1"/>
  <c r="H103" i="15"/>
  <c r="N102" i="15"/>
  <c r="M102" i="15"/>
  <c r="P102" i="15" s="1"/>
  <c r="H102" i="15"/>
  <c r="N101" i="15"/>
  <c r="M101" i="15"/>
  <c r="P101" i="15" s="1"/>
  <c r="H101" i="15"/>
  <c r="N100" i="15"/>
  <c r="M100" i="15"/>
  <c r="P100" i="15" s="1"/>
  <c r="H100" i="15"/>
  <c r="N99" i="15"/>
  <c r="M99" i="15"/>
  <c r="P99" i="15" s="1"/>
  <c r="H99" i="15"/>
  <c r="N98" i="15"/>
  <c r="M98" i="15"/>
  <c r="P98" i="15" s="1"/>
  <c r="H98" i="15"/>
  <c r="N97" i="15"/>
  <c r="M97" i="15"/>
  <c r="P97" i="15" s="1"/>
  <c r="H97" i="15"/>
  <c r="N96" i="15"/>
  <c r="M96" i="15"/>
  <c r="P96" i="15" s="1"/>
  <c r="H96" i="15"/>
  <c r="N95" i="15"/>
  <c r="M95" i="15"/>
  <c r="P95" i="15" s="1"/>
  <c r="H95" i="15"/>
  <c r="N94" i="15"/>
  <c r="M94" i="15"/>
  <c r="P94" i="15" s="1"/>
  <c r="H94" i="15"/>
  <c r="N93" i="15"/>
  <c r="M93" i="15"/>
  <c r="P93" i="15" s="1"/>
  <c r="H93" i="15"/>
  <c r="N92" i="15"/>
  <c r="M92" i="15"/>
  <c r="P92" i="15" s="1"/>
  <c r="H92" i="15"/>
  <c r="N91" i="15"/>
  <c r="M91" i="15"/>
  <c r="P91" i="15" s="1"/>
  <c r="H91" i="15"/>
  <c r="N90" i="15"/>
  <c r="M90" i="15"/>
  <c r="P90" i="15" s="1"/>
  <c r="H90" i="15"/>
  <c r="N89" i="15"/>
  <c r="M89" i="15"/>
  <c r="P89" i="15" s="1"/>
  <c r="H89" i="15"/>
  <c r="N88" i="15"/>
  <c r="M88" i="15"/>
  <c r="P88" i="15" s="1"/>
  <c r="H88" i="15"/>
  <c r="N87" i="15"/>
  <c r="M87" i="15"/>
  <c r="P87" i="15" s="1"/>
  <c r="H87" i="15"/>
  <c r="N86" i="15"/>
  <c r="M86" i="15"/>
  <c r="P86" i="15" s="1"/>
  <c r="H86" i="15"/>
  <c r="N85" i="15"/>
  <c r="M85" i="15"/>
  <c r="P85" i="15" s="1"/>
  <c r="H85" i="15"/>
  <c r="N84" i="15"/>
  <c r="M84" i="15"/>
  <c r="P84" i="15" s="1"/>
  <c r="H84" i="15"/>
  <c r="N83" i="15"/>
  <c r="M83" i="15"/>
  <c r="P83" i="15" s="1"/>
  <c r="H83" i="15"/>
  <c r="N82" i="15"/>
  <c r="M82" i="15"/>
  <c r="P82" i="15" s="1"/>
  <c r="H82" i="15"/>
  <c r="N81" i="15"/>
  <c r="M81" i="15"/>
  <c r="P81" i="15" s="1"/>
  <c r="H81" i="15"/>
  <c r="N80" i="15"/>
  <c r="M80" i="15"/>
  <c r="P80" i="15" s="1"/>
  <c r="H80" i="15"/>
  <c r="N79" i="15"/>
  <c r="M79" i="15"/>
  <c r="P79" i="15" s="1"/>
  <c r="H79" i="15"/>
  <c r="N78" i="15"/>
  <c r="M78" i="15"/>
  <c r="P78" i="15" s="1"/>
  <c r="H78" i="15"/>
  <c r="N77" i="15"/>
  <c r="M77" i="15"/>
  <c r="P77" i="15" s="1"/>
  <c r="H77" i="15"/>
  <c r="N76" i="15"/>
  <c r="M76" i="15"/>
  <c r="P76" i="15" s="1"/>
  <c r="H76" i="15"/>
  <c r="N75" i="15"/>
  <c r="M75" i="15"/>
  <c r="P75" i="15" s="1"/>
  <c r="H75" i="15"/>
  <c r="N74" i="15"/>
  <c r="M74" i="15"/>
  <c r="P74" i="15" s="1"/>
  <c r="H74" i="15"/>
  <c r="N73" i="15"/>
  <c r="M73" i="15"/>
  <c r="P73" i="15" s="1"/>
  <c r="H73" i="15"/>
  <c r="N72" i="15"/>
  <c r="M72" i="15"/>
  <c r="P72" i="15" s="1"/>
  <c r="H72" i="15"/>
  <c r="N71" i="15"/>
  <c r="M71" i="15"/>
  <c r="P71" i="15" s="1"/>
  <c r="H71" i="15"/>
  <c r="N70" i="15"/>
  <c r="M70" i="15"/>
  <c r="P70" i="15" s="1"/>
  <c r="H70" i="15"/>
  <c r="N69" i="15"/>
  <c r="M69" i="15"/>
  <c r="P69" i="15" s="1"/>
  <c r="H69" i="15"/>
  <c r="N68" i="15"/>
  <c r="M68" i="15"/>
  <c r="P68" i="15" s="1"/>
  <c r="H68" i="15"/>
  <c r="N67" i="15"/>
  <c r="M67" i="15"/>
  <c r="P67" i="15" s="1"/>
  <c r="H67" i="15"/>
  <c r="N66" i="15"/>
  <c r="M66" i="15"/>
  <c r="P66" i="15" s="1"/>
  <c r="H66" i="15"/>
  <c r="N65" i="15"/>
  <c r="M65" i="15"/>
  <c r="P65" i="15" s="1"/>
  <c r="H65" i="15"/>
  <c r="N64" i="15"/>
  <c r="M64" i="15"/>
  <c r="P64" i="15" s="1"/>
  <c r="H64" i="15"/>
  <c r="N63" i="15"/>
  <c r="M63" i="15"/>
  <c r="P63" i="15" s="1"/>
  <c r="H63" i="15"/>
  <c r="N62" i="15"/>
  <c r="M62" i="15"/>
  <c r="P62" i="15" s="1"/>
  <c r="H62" i="15"/>
  <c r="N61" i="15"/>
  <c r="M61" i="15"/>
  <c r="P61" i="15" s="1"/>
  <c r="H61" i="15"/>
  <c r="N60" i="15"/>
  <c r="M60" i="15"/>
  <c r="P60" i="15" s="1"/>
  <c r="H60" i="15"/>
  <c r="N59" i="15"/>
  <c r="M59" i="15"/>
  <c r="P59" i="15" s="1"/>
  <c r="H59" i="15"/>
  <c r="N58" i="15"/>
  <c r="M58" i="15"/>
  <c r="P58" i="15" s="1"/>
  <c r="H58" i="15"/>
  <c r="N57" i="15"/>
  <c r="M57" i="15"/>
  <c r="P57" i="15" s="1"/>
  <c r="H57" i="15"/>
  <c r="N56" i="15"/>
  <c r="M56" i="15"/>
  <c r="P56" i="15" s="1"/>
  <c r="H56" i="15"/>
  <c r="N55" i="15"/>
  <c r="M55" i="15"/>
  <c r="P55" i="15" s="1"/>
  <c r="H55" i="15"/>
  <c r="N54" i="15"/>
  <c r="M54" i="15"/>
  <c r="P54" i="15" s="1"/>
  <c r="H54" i="15"/>
  <c r="N53" i="15"/>
  <c r="M53" i="15"/>
  <c r="P53" i="15" s="1"/>
  <c r="H53" i="15"/>
  <c r="N52" i="15"/>
  <c r="M52" i="15"/>
  <c r="P52" i="15" s="1"/>
  <c r="H52" i="15"/>
  <c r="N51" i="15"/>
  <c r="M51" i="15"/>
  <c r="P51" i="15" s="1"/>
  <c r="H51" i="15"/>
  <c r="N50" i="15"/>
  <c r="M50" i="15"/>
  <c r="P50" i="15" s="1"/>
  <c r="H50" i="15"/>
  <c r="N49" i="15"/>
  <c r="M49" i="15"/>
  <c r="P49" i="15" s="1"/>
  <c r="H49" i="15"/>
  <c r="N48" i="15"/>
  <c r="M48" i="15"/>
  <c r="P48" i="15" s="1"/>
  <c r="H48" i="15"/>
  <c r="N47" i="15"/>
  <c r="M47" i="15"/>
  <c r="P47" i="15" s="1"/>
  <c r="H47" i="15"/>
  <c r="N46" i="15"/>
  <c r="M46" i="15"/>
  <c r="P46" i="15" s="1"/>
  <c r="H46" i="15"/>
  <c r="N45" i="15"/>
  <c r="M45" i="15"/>
  <c r="P45" i="15" s="1"/>
  <c r="H45" i="15"/>
  <c r="N44" i="15"/>
  <c r="M44" i="15"/>
  <c r="P44" i="15" s="1"/>
  <c r="H44" i="15"/>
  <c r="N43" i="15"/>
  <c r="M43" i="15"/>
  <c r="P43" i="15" s="1"/>
  <c r="H43" i="15"/>
  <c r="N42" i="15"/>
  <c r="M42" i="15"/>
  <c r="P42" i="15" s="1"/>
  <c r="H42" i="15"/>
  <c r="N41" i="15"/>
  <c r="M41" i="15"/>
  <c r="P41" i="15" s="1"/>
  <c r="H41" i="15"/>
  <c r="N40" i="15"/>
  <c r="M40" i="15"/>
  <c r="P40" i="15" s="1"/>
  <c r="H40" i="15"/>
  <c r="N39" i="15"/>
  <c r="M39" i="15"/>
  <c r="P39" i="15" s="1"/>
  <c r="H39" i="15"/>
  <c r="N38" i="15"/>
  <c r="M38" i="15"/>
  <c r="P38" i="15" s="1"/>
  <c r="H38" i="15"/>
  <c r="N37" i="15"/>
  <c r="M37" i="15"/>
  <c r="P37" i="15" s="1"/>
  <c r="H37" i="15"/>
  <c r="N36" i="15"/>
  <c r="M36" i="15"/>
  <c r="P36" i="15" s="1"/>
  <c r="H36" i="15"/>
  <c r="N35" i="15"/>
  <c r="M35" i="15"/>
  <c r="P35" i="15" s="1"/>
  <c r="H35" i="15"/>
  <c r="N34" i="15"/>
  <c r="M34" i="15"/>
  <c r="P34" i="15" s="1"/>
  <c r="H34" i="15"/>
  <c r="N33" i="15"/>
  <c r="M33" i="15"/>
  <c r="P33" i="15" s="1"/>
  <c r="H33" i="15"/>
  <c r="N32" i="15"/>
  <c r="M32" i="15"/>
  <c r="P32" i="15" s="1"/>
  <c r="H32" i="15"/>
  <c r="N31" i="15"/>
  <c r="M31" i="15"/>
  <c r="P31" i="15" s="1"/>
  <c r="H31" i="15"/>
  <c r="N30" i="15"/>
  <c r="M30" i="15"/>
  <c r="P30" i="15" s="1"/>
  <c r="H30" i="15"/>
  <c r="N29" i="15"/>
  <c r="M29" i="15"/>
  <c r="P29" i="15" s="1"/>
  <c r="H29" i="15"/>
  <c r="N28" i="15"/>
  <c r="M28" i="15"/>
  <c r="P28" i="15" s="1"/>
  <c r="H28" i="15"/>
  <c r="N27" i="15"/>
  <c r="M27" i="15"/>
  <c r="P27" i="15" s="1"/>
  <c r="H27" i="15"/>
  <c r="N26" i="15"/>
  <c r="M26" i="15"/>
  <c r="P26" i="15" s="1"/>
  <c r="H26" i="15"/>
  <c r="N25" i="15"/>
  <c r="M25" i="15"/>
  <c r="P25" i="15" s="1"/>
  <c r="H25" i="15"/>
  <c r="N24" i="15"/>
  <c r="M24" i="15"/>
  <c r="P24" i="15" s="1"/>
  <c r="H24" i="15"/>
  <c r="N23" i="15"/>
  <c r="M23" i="15"/>
  <c r="P23" i="15" s="1"/>
  <c r="H23" i="15"/>
  <c r="N22" i="15"/>
  <c r="M22" i="15"/>
  <c r="H22" i="15"/>
  <c r="N21" i="15"/>
  <c r="M21" i="15"/>
  <c r="P21" i="15" s="1"/>
  <c r="H21" i="15"/>
  <c r="N20" i="15"/>
  <c r="M20" i="15"/>
  <c r="P20" i="15" s="1"/>
  <c r="H20" i="15"/>
  <c r="N19" i="15"/>
  <c r="M19" i="15"/>
  <c r="P19" i="15" s="1"/>
  <c r="H19" i="15"/>
  <c r="M14" i="15"/>
  <c r="P14" i="15" s="1"/>
  <c r="O11" i="15"/>
  <c r="M11" i="15"/>
  <c r="L11" i="15"/>
  <c r="K11" i="15"/>
  <c r="J11" i="15"/>
  <c r="I11" i="15"/>
  <c r="N129" i="14"/>
  <c r="M129" i="14"/>
  <c r="P129" i="14" s="1"/>
  <c r="H129" i="14"/>
  <c r="N128" i="14"/>
  <c r="M128" i="14"/>
  <c r="P128" i="14" s="1"/>
  <c r="H128" i="14"/>
  <c r="N127" i="14"/>
  <c r="M127" i="14"/>
  <c r="P127" i="14" s="1"/>
  <c r="H127" i="14"/>
  <c r="N126" i="14"/>
  <c r="M126" i="14"/>
  <c r="P126" i="14" s="1"/>
  <c r="H126" i="14"/>
  <c r="N125" i="14"/>
  <c r="M125" i="14"/>
  <c r="P125" i="14" s="1"/>
  <c r="H125" i="14"/>
  <c r="N124" i="14"/>
  <c r="M124" i="14"/>
  <c r="P124" i="14" s="1"/>
  <c r="H124" i="14"/>
  <c r="N123" i="14"/>
  <c r="M123" i="14"/>
  <c r="P123" i="14" s="1"/>
  <c r="H123" i="14"/>
  <c r="N122" i="14"/>
  <c r="M122" i="14"/>
  <c r="P122" i="14" s="1"/>
  <c r="H122" i="14"/>
  <c r="N121" i="14"/>
  <c r="M121" i="14"/>
  <c r="P121" i="14" s="1"/>
  <c r="H121" i="14"/>
  <c r="N120" i="14"/>
  <c r="M120" i="14"/>
  <c r="P120" i="14" s="1"/>
  <c r="H120" i="14"/>
  <c r="N119" i="14"/>
  <c r="M119" i="14"/>
  <c r="P119" i="14" s="1"/>
  <c r="H119" i="14"/>
  <c r="N118" i="14"/>
  <c r="M118" i="14"/>
  <c r="P118" i="14" s="1"/>
  <c r="H118" i="14"/>
  <c r="N117" i="14"/>
  <c r="M117" i="14"/>
  <c r="P117" i="14" s="1"/>
  <c r="H117" i="14"/>
  <c r="N116" i="14"/>
  <c r="M116" i="14"/>
  <c r="P116" i="14" s="1"/>
  <c r="H116" i="14"/>
  <c r="N115" i="14"/>
  <c r="M115" i="14"/>
  <c r="P115" i="14" s="1"/>
  <c r="H115" i="14"/>
  <c r="N114" i="14"/>
  <c r="M114" i="14"/>
  <c r="P114" i="14" s="1"/>
  <c r="H114" i="14"/>
  <c r="N113" i="14"/>
  <c r="M113" i="14"/>
  <c r="P113" i="14" s="1"/>
  <c r="H113" i="14"/>
  <c r="N112" i="14"/>
  <c r="M112" i="14"/>
  <c r="P112" i="14" s="1"/>
  <c r="H112" i="14"/>
  <c r="N111" i="14"/>
  <c r="M111" i="14"/>
  <c r="P111" i="14" s="1"/>
  <c r="H111" i="14"/>
  <c r="N110" i="14"/>
  <c r="M110" i="14"/>
  <c r="P110" i="14" s="1"/>
  <c r="H110" i="14"/>
  <c r="N109" i="14"/>
  <c r="M109" i="14"/>
  <c r="P109" i="14" s="1"/>
  <c r="H109" i="14"/>
  <c r="N108" i="14"/>
  <c r="M108" i="14"/>
  <c r="P108" i="14" s="1"/>
  <c r="H108" i="14"/>
  <c r="N107" i="14"/>
  <c r="M107" i="14"/>
  <c r="P107" i="14" s="1"/>
  <c r="H107" i="14"/>
  <c r="N106" i="14"/>
  <c r="M106" i="14"/>
  <c r="P106" i="14" s="1"/>
  <c r="H106" i="14"/>
  <c r="N105" i="14"/>
  <c r="M105" i="14"/>
  <c r="P105" i="14" s="1"/>
  <c r="H105" i="14"/>
  <c r="N104" i="14"/>
  <c r="M104" i="14"/>
  <c r="P104" i="14" s="1"/>
  <c r="H104" i="14"/>
  <c r="N103" i="14"/>
  <c r="M103" i="14"/>
  <c r="P103" i="14" s="1"/>
  <c r="H103" i="14"/>
  <c r="N102" i="14"/>
  <c r="M102" i="14"/>
  <c r="P102" i="14" s="1"/>
  <c r="H102" i="14"/>
  <c r="N101" i="14"/>
  <c r="M101" i="14"/>
  <c r="P101" i="14" s="1"/>
  <c r="H101" i="14"/>
  <c r="N100" i="14"/>
  <c r="M100" i="14"/>
  <c r="P100" i="14" s="1"/>
  <c r="H100" i="14"/>
  <c r="N99" i="14"/>
  <c r="M99" i="14"/>
  <c r="P99" i="14" s="1"/>
  <c r="H99" i="14"/>
  <c r="N98" i="14"/>
  <c r="M98" i="14"/>
  <c r="P98" i="14" s="1"/>
  <c r="H98" i="14"/>
  <c r="N97" i="14"/>
  <c r="M97" i="14"/>
  <c r="P97" i="14" s="1"/>
  <c r="H97" i="14"/>
  <c r="N96" i="14"/>
  <c r="M96" i="14"/>
  <c r="P96" i="14" s="1"/>
  <c r="H96" i="14"/>
  <c r="N95" i="14"/>
  <c r="M95" i="14"/>
  <c r="P95" i="14" s="1"/>
  <c r="H95" i="14"/>
  <c r="N94" i="14"/>
  <c r="M94" i="14"/>
  <c r="P94" i="14" s="1"/>
  <c r="H94" i="14"/>
  <c r="N93" i="14"/>
  <c r="M93" i="14"/>
  <c r="P93" i="14" s="1"/>
  <c r="H93" i="14"/>
  <c r="N92" i="14"/>
  <c r="M92" i="14"/>
  <c r="P92" i="14" s="1"/>
  <c r="H92" i="14"/>
  <c r="N91" i="14"/>
  <c r="M91" i="14"/>
  <c r="P91" i="14" s="1"/>
  <c r="H91" i="14"/>
  <c r="N90" i="14"/>
  <c r="M90" i="14"/>
  <c r="P90" i="14" s="1"/>
  <c r="H90" i="14"/>
  <c r="N89" i="14"/>
  <c r="M89" i="14"/>
  <c r="P89" i="14" s="1"/>
  <c r="H89" i="14"/>
  <c r="N88" i="14"/>
  <c r="M88" i="14"/>
  <c r="P88" i="14" s="1"/>
  <c r="H88" i="14"/>
  <c r="N87" i="14"/>
  <c r="M87" i="14"/>
  <c r="P87" i="14" s="1"/>
  <c r="H87" i="14"/>
  <c r="N86" i="14"/>
  <c r="M86" i="14"/>
  <c r="P86" i="14" s="1"/>
  <c r="H86" i="14"/>
  <c r="N85" i="14"/>
  <c r="M85" i="14"/>
  <c r="P85" i="14" s="1"/>
  <c r="H85" i="14"/>
  <c r="N84" i="14"/>
  <c r="M84" i="14"/>
  <c r="P84" i="14" s="1"/>
  <c r="H84" i="14"/>
  <c r="N83" i="14"/>
  <c r="M83" i="14"/>
  <c r="P83" i="14" s="1"/>
  <c r="H83" i="14"/>
  <c r="N82" i="14"/>
  <c r="M82" i="14"/>
  <c r="P82" i="14" s="1"/>
  <c r="H82" i="14"/>
  <c r="N81" i="14"/>
  <c r="M81" i="14"/>
  <c r="P81" i="14" s="1"/>
  <c r="H81" i="14"/>
  <c r="N80" i="14"/>
  <c r="M80" i="14"/>
  <c r="P80" i="14" s="1"/>
  <c r="H80" i="14"/>
  <c r="N79" i="14"/>
  <c r="M79" i="14"/>
  <c r="P79" i="14" s="1"/>
  <c r="H79" i="14"/>
  <c r="N78" i="14"/>
  <c r="M78" i="14"/>
  <c r="P78" i="14" s="1"/>
  <c r="H78" i="14"/>
  <c r="N77" i="14"/>
  <c r="M77" i="14"/>
  <c r="P77" i="14" s="1"/>
  <c r="H77" i="14"/>
  <c r="N76" i="14"/>
  <c r="M76" i="14"/>
  <c r="P76" i="14" s="1"/>
  <c r="H76" i="14"/>
  <c r="N75" i="14"/>
  <c r="M75" i="14"/>
  <c r="P75" i="14" s="1"/>
  <c r="H75" i="14"/>
  <c r="N74" i="14"/>
  <c r="M74" i="14"/>
  <c r="P74" i="14" s="1"/>
  <c r="H74" i="14"/>
  <c r="N73" i="14"/>
  <c r="M73" i="14"/>
  <c r="P73" i="14" s="1"/>
  <c r="H73" i="14"/>
  <c r="N72" i="14"/>
  <c r="M72" i="14"/>
  <c r="P72" i="14" s="1"/>
  <c r="H72" i="14"/>
  <c r="N71" i="14"/>
  <c r="M71" i="14"/>
  <c r="P71" i="14" s="1"/>
  <c r="H71" i="14"/>
  <c r="N70" i="14"/>
  <c r="M70" i="14"/>
  <c r="P70" i="14" s="1"/>
  <c r="H70" i="14"/>
  <c r="N69" i="14"/>
  <c r="M69" i="14"/>
  <c r="P69" i="14" s="1"/>
  <c r="H69" i="14"/>
  <c r="N68" i="14"/>
  <c r="M68" i="14"/>
  <c r="P68" i="14" s="1"/>
  <c r="H68" i="14"/>
  <c r="N67" i="14"/>
  <c r="M67" i="14"/>
  <c r="P67" i="14" s="1"/>
  <c r="H67" i="14"/>
  <c r="N66" i="14"/>
  <c r="M66" i="14"/>
  <c r="P66" i="14" s="1"/>
  <c r="H66" i="14"/>
  <c r="N65" i="14"/>
  <c r="M65" i="14"/>
  <c r="P65" i="14" s="1"/>
  <c r="H65" i="14"/>
  <c r="N64" i="14"/>
  <c r="M64" i="14"/>
  <c r="P64" i="14" s="1"/>
  <c r="H64" i="14"/>
  <c r="N63" i="14"/>
  <c r="M63" i="14"/>
  <c r="P63" i="14" s="1"/>
  <c r="H63" i="14"/>
  <c r="N62" i="14"/>
  <c r="M62" i="14"/>
  <c r="P62" i="14" s="1"/>
  <c r="H62" i="14"/>
  <c r="N61" i="14"/>
  <c r="M61" i="14"/>
  <c r="P61" i="14" s="1"/>
  <c r="H61" i="14"/>
  <c r="N60" i="14"/>
  <c r="M60" i="14"/>
  <c r="P60" i="14" s="1"/>
  <c r="H60" i="14"/>
  <c r="N59" i="14"/>
  <c r="M59" i="14"/>
  <c r="P59" i="14" s="1"/>
  <c r="H59" i="14"/>
  <c r="N58" i="14"/>
  <c r="M58" i="14"/>
  <c r="P58" i="14" s="1"/>
  <c r="H58" i="14"/>
  <c r="N57" i="14"/>
  <c r="M57" i="14"/>
  <c r="P57" i="14" s="1"/>
  <c r="H57" i="14"/>
  <c r="N56" i="14"/>
  <c r="M56" i="14"/>
  <c r="P56" i="14" s="1"/>
  <c r="H56" i="14"/>
  <c r="N55" i="14"/>
  <c r="M55" i="14"/>
  <c r="P55" i="14" s="1"/>
  <c r="H55" i="14"/>
  <c r="N54" i="14"/>
  <c r="M54" i="14"/>
  <c r="P54" i="14" s="1"/>
  <c r="H54" i="14"/>
  <c r="N53" i="14"/>
  <c r="M53" i="14"/>
  <c r="P53" i="14" s="1"/>
  <c r="H53" i="14"/>
  <c r="N52" i="14"/>
  <c r="M52" i="14"/>
  <c r="P52" i="14" s="1"/>
  <c r="H52" i="14"/>
  <c r="N51" i="14"/>
  <c r="M51" i="14"/>
  <c r="P51" i="14" s="1"/>
  <c r="H51" i="14"/>
  <c r="N50" i="14"/>
  <c r="M50" i="14"/>
  <c r="P50" i="14" s="1"/>
  <c r="H50" i="14"/>
  <c r="N49" i="14"/>
  <c r="M49" i="14"/>
  <c r="P49" i="14" s="1"/>
  <c r="H49" i="14"/>
  <c r="N48" i="14"/>
  <c r="M48" i="14"/>
  <c r="P48" i="14" s="1"/>
  <c r="H48" i="14"/>
  <c r="N47" i="14"/>
  <c r="M47" i="14"/>
  <c r="P47" i="14" s="1"/>
  <c r="H47" i="14"/>
  <c r="N46" i="14"/>
  <c r="M46" i="14"/>
  <c r="P46" i="14" s="1"/>
  <c r="H46" i="14"/>
  <c r="N45" i="14"/>
  <c r="M45" i="14"/>
  <c r="P45" i="14" s="1"/>
  <c r="H45" i="14"/>
  <c r="N44" i="14"/>
  <c r="M44" i="14"/>
  <c r="P44" i="14" s="1"/>
  <c r="H44" i="14"/>
  <c r="N43" i="14"/>
  <c r="M43" i="14"/>
  <c r="P43" i="14" s="1"/>
  <c r="H43" i="14"/>
  <c r="N42" i="14"/>
  <c r="M42" i="14"/>
  <c r="P42" i="14" s="1"/>
  <c r="H42" i="14"/>
  <c r="N41" i="14"/>
  <c r="M41" i="14"/>
  <c r="P41" i="14" s="1"/>
  <c r="H41" i="14"/>
  <c r="N40" i="14"/>
  <c r="M40" i="14"/>
  <c r="P40" i="14" s="1"/>
  <c r="H40" i="14"/>
  <c r="N39" i="14"/>
  <c r="M39" i="14"/>
  <c r="P39" i="14" s="1"/>
  <c r="H39" i="14"/>
  <c r="N38" i="14"/>
  <c r="M38" i="14"/>
  <c r="P38" i="14" s="1"/>
  <c r="H38" i="14"/>
  <c r="N37" i="14"/>
  <c r="M37" i="14"/>
  <c r="P37" i="14" s="1"/>
  <c r="H37" i="14"/>
  <c r="N36" i="14"/>
  <c r="M36" i="14"/>
  <c r="P36" i="14" s="1"/>
  <c r="H36" i="14"/>
  <c r="N35" i="14"/>
  <c r="M35" i="14"/>
  <c r="P35" i="14" s="1"/>
  <c r="H35" i="14"/>
  <c r="N34" i="14"/>
  <c r="M34" i="14"/>
  <c r="P34" i="14" s="1"/>
  <c r="H34" i="14"/>
  <c r="N33" i="14"/>
  <c r="M33" i="14"/>
  <c r="P33" i="14" s="1"/>
  <c r="H33" i="14"/>
  <c r="N32" i="14"/>
  <c r="M32" i="14"/>
  <c r="P32" i="14" s="1"/>
  <c r="H32" i="14"/>
  <c r="N31" i="14"/>
  <c r="M31" i="14"/>
  <c r="P31" i="14" s="1"/>
  <c r="H31" i="14"/>
  <c r="N30" i="14"/>
  <c r="M30" i="14"/>
  <c r="P30" i="14" s="1"/>
  <c r="H30" i="14"/>
  <c r="N29" i="14"/>
  <c r="M29" i="14"/>
  <c r="P29" i="14" s="1"/>
  <c r="H29" i="14"/>
  <c r="N28" i="14"/>
  <c r="M28" i="14"/>
  <c r="P28" i="14" s="1"/>
  <c r="H28" i="14"/>
  <c r="N27" i="14"/>
  <c r="M27" i="14"/>
  <c r="P27" i="14" s="1"/>
  <c r="H27" i="14"/>
  <c r="N26" i="14"/>
  <c r="M26" i="14"/>
  <c r="P26" i="14" s="1"/>
  <c r="H26" i="14"/>
  <c r="N25" i="14"/>
  <c r="M25" i="14"/>
  <c r="P25" i="14" s="1"/>
  <c r="H25" i="14"/>
  <c r="N24" i="14"/>
  <c r="M24" i="14"/>
  <c r="P24" i="14" s="1"/>
  <c r="H24" i="14"/>
  <c r="N23" i="14"/>
  <c r="M23" i="14"/>
  <c r="P23" i="14" s="1"/>
  <c r="H23" i="14"/>
  <c r="N22" i="14"/>
  <c r="M22" i="14"/>
  <c r="H22" i="14"/>
  <c r="N21" i="14"/>
  <c r="M21" i="14"/>
  <c r="P21" i="14" s="1"/>
  <c r="H21" i="14"/>
  <c r="N20" i="14"/>
  <c r="M20" i="14"/>
  <c r="P20" i="14" s="1"/>
  <c r="H20" i="14"/>
  <c r="N19" i="14"/>
  <c r="M19" i="14"/>
  <c r="P19" i="14" s="1"/>
  <c r="H19" i="14"/>
  <c r="O11" i="14"/>
  <c r="L11" i="14"/>
  <c r="K11" i="14"/>
  <c r="J11" i="14"/>
  <c r="I11" i="14"/>
  <c r="O11" i="12"/>
  <c r="L11" i="12"/>
  <c r="K11" i="12"/>
  <c r="J11" i="12"/>
  <c r="I11" i="12"/>
  <c r="M14" i="12"/>
  <c r="M11" i="18" l="1"/>
  <c r="P22" i="14"/>
  <c r="M12" i="14"/>
  <c r="P12" i="14"/>
  <c r="C9" i="2" s="1"/>
  <c r="P22" i="15"/>
  <c r="M12" i="15"/>
  <c r="M13" i="15" s="1"/>
  <c r="M15" i="15" s="1"/>
  <c r="P12" i="15"/>
  <c r="C10" i="2" s="1"/>
  <c r="P22" i="16"/>
  <c r="M12" i="16"/>
  <c r="M13" i="16" s="1"/>
  <c r="M15" i="16" s="1"/>
  <c r="P22" i="17"/>
  <c r="M12" i="17"/>
  <c r="M13" i="17" s="1"/>
  <c r="M15" i="17" s="1"/>
  <c r="P22" i="19"/>
  <c r="M12" i="19"/>
  <c r="M13" i="19" s="1"/>
  <c r="M15" i="19" s="1"/>
  <c r="P11" i="19"/>
  <c r="B14" i="2" s="1"/>
  <c r="K14" i="2" s="1"/>
  <c r="P12" i="19"/>
  <c r="C14" i="2" s="1"/>
  <c r="P11" i="16"/>
  <c r="B11" i="2" s="1"/>
  <c r="K11" i="2" s="1"/>
  <c r="P12" i="16"/>
  <c r="C11" i="2" s="1"/>
  <c r="P11" i="17"/>
  <c r="B12" i="2" s="1"/>
  <c r="K12" i="2" s="1"/>
  <c r="P12" i="17"/>
  <c r="C12" i="2" s="1"/>
  <c r="P19" i="18"/>
  <c r="P12" i="18" s="1"/>
  <c r="C13" i="2" s="1"/>
  <c r="M12" i="18"/>
  <c r="P20" i="20"/>
  <c r="P12" i="20" s="1"/>
  <c r="C15" i="2" s="1"/>
  <c r="I15" i="2" s="1"/>
  <c r="M12" i="20"/>
  <c r="M11" i="14"/>
  <c r="M13" i="14" s="1"/>
  <c r="M15" i="14" s="1"/>
  <c r="L13" i="19"/>
  <c r="L15" i="19" s="1"/>
  <c r="K13" i="15"/>
  <c r="K15" i="15" s="1"/>
  <c r="J13" i="16"/>
  <c r="J15" i="16" s="1"/>
  <c r="O13" i="16"/>
  <c r="O15" i="16" s="1"/>
  <c r="L13" i="15"/>
  <c r="L15" i="15" s="1"/>
  <c r="I13" i="16"/>
  <c r="I15" i="16" s="1"/>
  <c r="L13" i="18"/>
  <c r="L15" i="18" s="1"/>
  <c r="I13" i="14"/>
  <c r="I15" i="14" s="1"/>
  <c r="P11" i="18"/>
  <c r="B13" i="2" s="1"/>
  <c r="K13" i="2" s="1"/>
  <c r="P11" i="15"/>
  <c r="B10" i="2" s="1"/>
  <c r="K10" i="2" s="1"/>
  <c r="P11" i="14"/>
  <c r="B9" i="2" s="1"/>
  <c r="K9" i="2" s="1"/>
  <c r="M11" i="20"/>
  <c r="I13" i="20"/>
  <c r="I15" i="20" s="1"/>
  <c r="I13" i="19"/>
  <c r="I15" i="19" s="1"/>
  <c r="I13" i="17"/>
  <c r="I15" i="17" s="1"/>
  <c r="L13" i="17"/>
  <c r="L15" i="17" s="1"/>
  <c r="K13" i="16"/>
  <c r="K15" i="16" s="1"/>
  <c r="L13" i="16"/>
  <c r="L15" i="16" s="1"/>
  <c r="J13" i="14"/>
  <c r="J15" i="14" s="1"/>
  <c r="L13" i="20"/>
  <c r="L15" i="20" s="1"/>
  <c r="K13" i="19"/>
  <c r="K15" i="19" s="1"/>
  <c r="J13" i="18"/>
  <c r="J15" i="18" s="1"/>
  <c r="O13" i="18"/>
  <c r="O15" i="18" s="1"/>
  <c r="K13" i="17"/>
  <c r="K15" i="17" s="1"/>
  <c r="K13" i="14"/>
  <c r="K15" i="14" s="1"/>
  <c r="L13" i="14"/>
  <c r="L15" i="14" s="1"/>
  <c r="J13" i="20"/>
  <c r="J15" i="20" s="1"/>
  <c r="O13" i="20"/>
  <c r="O15" i="20" s="1"/>
  <c r="K13" i="20"/>
  <c r="K15" i="20" s="1"/>
  <c r="J13" i="19"/>
  <c r="J15" i="19" s="1"/>
  <c r="O13" i="19"/>
  <c r="O15" i="19" s="1"/>
  <c r="I13" i="18"/>
  <c r="I15" i="18" s="1"/>
  <c r="K13" i="18"/>
  <c r="K15" i="18" s="1"/>
  <c r="J13" i="17"/>
  <c r="J15" i="17" s="1"/>
  <c r="O13" i="17"/>
  <c r="O15" i="17" s="1"/>
  <c r="I13" i="15"/>
  <c r="I15" i="15" s="1"/>
  <c r="J13" i="15"/>
  <c r="J15" i="15" s="1"/>
  <c r="O13" i="15"/>
  <c r="O15" i="15" s="1"/>
  <c r="O13" i="14"/>
  <c r="O15" i="14" s="1"/>
  <c r="O13" i="12"/>
  <c r="K13" i="12"/>
  <c r="J13" i="12"/>
  <c r="I13" i="12"/>
  <c r="I15" i="12" s="1"/>
  <c r="P11" i="20" l="1"/>
  <c r="N1" i="20" s="1"/>
  <c r="M13" i="18"/>
  <c r="M15" i="18" s="1"/>
  <c r="M13" i="20"/>
  <c r="M15" i="20" s="1"/>
  <c r="L9" i="2"/>
  <c r="G9" i="2"/>
  <c r="L14" i="2"/>
  <c r="G14" i="2"/>
  <c r="P13" i="19"/>
  <c r="P15" i="19" s="1"/>
  <c r="N1" i="19"/>
  <c r="L11" i="2"/>
  <c r="G11" i="2"/>
  <c r="P13" i="16"/>
  <c r="P15" i="16" s="1"/>
  <c r="N1" i="16"/>
  <c r="L15" i="2"/>
  <c r="G15" i="2"/>
  <c r="G13" i="2"/>
  <c r="L13" i="2"/>
  <c r="L12" i="2"/>
  <c r="L10" i="2"/>
  <c r="N1" i="18"/>
  <c r="P13" i="18"/>
  <c r="P15" i="18" s="1"/>
  <c r="G12" i="2"/>
  <c r="N1" i="17"/>
  <c r="P13" i="17"/>
  <c r="P15" i="17" s="1"/>
  <c r="G10" i="2"/>
  <c r="P13" i="15"/>
  <c r="P15" i="15" s="1"/>
  <c r="N1" i="15"/>
  <c r="P13" i="14"/>
  <c r="P15" i="14" s="1"/>
  <c r="N1" i="14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N19" i="12"/>
  <c r="H19" i="12"/>
  <c r="P13" i="20" l="1"/>
  <c r="P15" i="20" s="1"/>
  <c r="B15" i="2"/>
  <c r="H15" i="2" s="1"/>
  <c r="K15" i="2"/>
  <c r="N9" i="13"/>
  <c r="N10" i="13"/>
  <c r="N11" i="13"/>
  <c r="N12" i="13"/>
  <c r="N13" i="13"/>
  <c r="N14" i="13"/>
  <c r="N15" i="13"/>
  <c r="N16" i="13"/>
  <c r="C17" i="13"/>
  <c r="D17" i="13"/>
  <c r="E17" i="13"/>
  <c r="F17" i="13"/>
  <c r="G17" i="13"/>
  <c r="H17" i="13"/>
  <c r="I17" i="13"/>
  <c r="J17" i="13"/>
  <c r="K17" i="13"/>
  <c r="L17" i="13"/>
  <c r="M17" i="13"/>
  <c r="B17" i="13"/>
  <c r="M129" i="12"/>
  <c r="P129" i="12" s="1"/>
  <c r="M128" i="12"/>
  <c r="P128" i="12" s="1"/>
  <c r="M127" i="12"/>
  <c r="P127" i="12" s="1"/>
  <c r="M126" i="12"/>
  <c r="P126" i="12" s="1"/>
  <c r="M125" i="12"/>
  <c r="P125" i="12" s="1"/>
  <c r="M124" i="12"/>
  <c r="P124" i="12" s="1"/>
  <c r="M123" i="12"/>
  <c r="P123" i="12" s="1"/>
  <c r="M122" i="12"/>
  <c r="P122" i="12" s="1"/>
  <c r="M121" i="12"/>
  <c r="P121" i="12" s="1"/>
  <c r="M120" i="12"/>
  <c r="P120" i="12" s="1"/>
  <c r="M119" i="12"/>
  <c r="P119" i="12" s="1"/>
  <c r="M118" i="12"/>
  <c r="P118" i="12" s="1"/>
  <c r="M117" i="12"/>
  <c r="P117" i="12" s="1"/>
  <c r="M116" i="12"/>
  <c r="P116" i="12" s="1"/>
  <c r="M115" i="12"/>
  <c r="P115" i="12" s="1"/>
  <c r="M114" i="12"/>
  <c r="P114" i="12" s="1"/>
  <c r="M113" i="12"/>
  <c r="P113" i="12" s="1"/>
  <c r="M112" i="12"/>
  <c r="P112" i="12" s="1"/>
  <c r="M111" i="12"/>
  <c r="P111" i="12" s="1"/>
  <c r="M110" i="12"/>
  <c r="P110" i="12" s="1"/>
  <c r="M109" i="12"/>
  <c r="P109" i="12" s="1"/>
  <c r="M108" i="12"/>
  <c r="P108" i="12" s="1"/>
  <c r="M107" i="12"/>
  <c r="P107" i="12" s="1"/>
  <c r="M106" i="12"/>
  <c r="P106" i="12" s="1"/>
  <c r="M105" i="12"/>
  <c r="P105" i="12" s="1"/>
  <c r="M104" i="12"/>
  <c r="P104" i="12" s="1"/>
  <c r="M103" i="12"/>
  <c r="P103" i="12" s="1"/>
  <c r="M102" i="12"/>
  <c r="P102" i="12" s="1"/>
  <c r="M101" i="12"/>
  <c r="P101" i="12" s="1"/>
  <c r="M100" i="12"/>
  <c r="P100" i="12" s="1"/>
  <c r="M99" i="12"/>
  <c r="P99" i="12" s="1"/>
  <c r="M98" i="12"/>
  <c r="P98" i="12" s="1"/>
  <c r="M97" i="12"/>
  <c r="P97" i="12" s="1"/>
  <c r="M96" i="12"/>
  <c r="P96" i="12" s="1"/>
  <c r="M95" i="12"/>
  <c r="P95" i="12" s="1"/>
  <c r="M94" i="12"/>
  <c r="P94" i="12" s="1"/>
  <c r="M93" i="12"/>
  <c r="P93" i="12" s="1"/>
  <c r="M92" i="12"/>
  <c r="P92" i="12" s="1"/>
  <c r="M91" i="12"/>
  <c r="P91" i="12" s="1"/>
  <c r="M90" i="12"/>
  <c r="P90" i="12" s="1"/>
  <c r="M89" i="12"/>
  <c r="P89" i="12" s="1"/>
  <c r="M88" i="12"/>
  <c r="P88" i="12" s="1"/>
  <c r="M87" i="12"/>
  <c r="P87" i="12" s="1"/>
  <c r="M86" i="12"/>
  <c r="P86" i="12" s="1"/>
  <c r="M85" i="12"/>
  <c r="P85" i="12" s="1"/>
  <c r="M84" i="12"/>
  <c r="P84" i="12" s="1"/>
  <c r="M83" i="12"/>
  <c r="P83" i="12" s="1"/>
  <c r="M82" i="12"/>
  <c r="P82" i="12" s="1"/>
  <c r="M81" i="12"/>
  <c r="P81" i="12" s="1"/>
  <c r="M80" i="12"/>
  <c r="P80" i="12" s="1"/>
  <c r="M79" i="12"/>
  <c r="P79" i="12" s="1"/>
  <c r="M78" i="12"/>
  <c r="P78" i="12" s="1"/>
  <c r="M77" i="12"/>
  <c r="P77" i="12" s="1"/>
  <c r="M76" i="12"/>
  <c r="P76" i="12" s="1"/>
  <c r="M75" i="12"/>
  <c r="P75" i="12" s="1"/>
  <c r="M74" i="12"/>
  <c r="P74" i="12" s="1"/>
  <c r="M73" i="12"/>
  <c r="P73" i="12" s="1"/>
  <c r="M72" i="12"/>
  <c r="P72" i="12" s="1"/>
  <c r="M71" i="12"/>
  <c r="P71" i="12" s="1"/>
  <c r="M70" i="12"/>
  <c r="P70" i="12" s="1"/>
  <c r="M69" i="12"/>
  <c r="P69" i="12" s="1"/>
  <c r="M68" i="12"/>
  <c r="P68" i="12" s="1"/>
  <c r="M67" i="12"/>
  <c r="P67" i="12" s="1"/>
  <c r="M66" i="12"/>
  <c r="P66" i="12" s="1"/>
  <c r="M65" i="12"/>
  <c r="P65" i="12" s="1"/>
  <c r="M64" i="12"/>
  <c r="P64" i="12" s="1"/>
  <c r="M63" i="12"/>
  <c r="P63" i="12" s="1"/>
  <c r="M62" i="12"/>
  <c r="P62" i="12" s="1"/>
  <c r="M61" i="12"/>
  <c r="P61" i="12" s="1"/>
  <c r="M60" i="12"/>
  <c r="P60" i="12" s="1"/>
  <c r="M59" i="12"/>
  <c r="P59" i="12" s="1"/>
  <c r="M58" i="12"/>
  <c r="P58" i="12" s="1"/>
  <c r="M57" i="12"/>
  <c r="P57" i="12" s="1"/>
  <c r="M56" i="12"/>
  <c r="P56" i="12" s="1"/>
  <c r="M55" i="12"/>
  <c r="P55" i="12" s="1"/>
  <c r="M54" i="12"/>
  <c r="P54" i="12" s="1"/>
  <c r="M53" i="12"/>
  <c r="P53" i="12" s="1"/>
  <c r="M52" i="12"/>
  <c r="P52" i="12" s="1"/>
  <c r="M51" i="12"/>
  <c r="P51" i="12" s="1"/>
  <c r="M50" i="12"/>
  <c r="P50" i="12" s="1"/>
  <c r="M49" i="12"/>
  <c r="P49" i="12" s="1"/>
  <c r="M48" i="12"/>
  <c r="P48" i="12" s="1"/>
  <c r="M47" i="12"/>
  <c r="P47" i="12" s="1"/>
  <c r="M46" i="12"/>
  <c r="P46" i="12" s="1"/>
  <c r="M45" i="12"/>
  <c r="P45" i="12" s="1"/>
  <c r="M44" i="12"/>
  <c r="P44" i="12" s="1"/>
  <c r="M43" i="12"/>
  <c r="P43" i="12" s="1"/>
  <c r="M42" i="12"/>
  <c r="P42" i="12" s="1"/>
  <c r="M41" i="12"/>
  <c r="P41" i="12" s="1"/>
  <c r="M40" i="12"/>
  <c r="P40" i="12" s="1"/>
  <c r="M39" i="12"/>
  <c r="P39" i="12" s="1"/>
  <c r="M38" i="12"/>
  <c r="P38" i="12" s="1"/>
  <c r="M37" i="12"/>
  <c r="P37" i="12" s="1"/>
  <c r="M36" i="12"/>
  <c r="P36" i="12" s="1"/>
  <c r="M35" i="12"/>
  <c r="P35" i="12" s="1"/>
  <c r="M34" i="12"/>
  <c r="P34" i="12" s="1"/>
  <c r="M33" i="12"/>
  <c r="P33" i="12" s="1"/>
  <c r="M32" i="12"/>
  <c r="P32" i="12" s="1"/>
  <c r="M31" i="12"/>
  <c r="P31" i="12" s="1"/>
  <c r="M30" i="12"/>
  <c r="P30" i="12" s="1"/>
  <c r="M29" i="12"/>
  <c r="P29" i="12" s="1"/>
  <c r="M28" i="12"/>
  <c r="P28" i="12" s="1"/>
  <c r="M27" i="12"/>
  <c r="P27" i="12" s="1"/>
  <c r="M26" i="12"/>
  <c r="P26" i="12" s="1"/>
  <c r="F36" i="21" s="1"/>
  <c r="M25" i="12"/>
  <c r="P25" i="12" s="1"/>
  <c r="M24" i="12"/>
  <c r="P24" i="12" s="1"/>
  <c r="M23" i="12"/>
  <c r="P23" i="12" s="1"/>
  <c r="M22" i="12"/>
  <c r="P22" i="12" s="1"/>
  <c r="M21" i="12"/>
  <c r="M20" i="12"/>
  <c r="M19" i="12"/>
  <c r="P14" i="12"/>
  <c r="O15" i="12"/>
  <c r="K15" i="12"/>
  <c r="J15" i="12"/>
  <c r="F34" i="21" l="1"/>
  <c r="M11" i="12"/>
  <c r="F26" i="21"/>
  <c r="P20" i="12"/>
  <c r="M12" i="12"/>
  <c r="P21" i="12"/>
  <c r="F35" i="21" s="1"/>
  <c r="L13" i="12"/>
  <c r="L15" i="12" s="1"/>
  <c r="N17" i="13"/>
  <c r="F11" i="2"/>
  <c r="P19" i="12"/>
  <c r="F23" i="21" s="1"/>
  <c r="F25" i="21" l="1"/>
  <c r="E25" i="21" s="1"/>
  <c r="E26" i="21"/>
  <c r="F16" i="21"/>
  <c r="M13" i="12"/>
  <c r="M15" i="12" s="1"/>
  <c r="F24" i="21"/>
  <c r="P12" i="12"/>
  <c r="C8" i="2" s="1"/>
  <c r="F33" i="21"/>
  <c r="P11" i="12"/>
  <c r="B8" i="2" s="1"/>
  <c r="F14" i="2"/>
  <c r="E33" i="21" l="1"/>
  <c r="E36" i="21"/>
  <c r="E34" i="21"/>
  <c r="E23" i="21"/>
  <c r="E24" i="21"/>
  <c r="E35" i="21"/>
  <c r="F14" i="21"/>
  <c r="F13" i="21"/>
  <c r="L8" i="2"/>
  <c r="I8" i="2"/>
  <c r="K8" i="2"/>
  <c r="H8" i="2"/>
  <c r="F27" i="21"/>
  <c r="B16" i="2"/>
  <c r="H16" i="2" s="1"/>
  <c r="F37" i="21"/>
  <c r="G8" i="2"/>
  <c r="G16" i="2" s="1"/>
  <c r="C16" i="2"/>
  <c r="I16" i="2" s="1"/>
  <c r="P13" i="12"/>
  <c r="N1" i="12"/>
  <c r="F9" i="2"/>
  <c r="F13" i="2"/>
  <c r="F15" i="2"/>
  <c r="F12" i="2"/>
  <c r="F10" i="2"/>
  <c r="E16" i="21" l="1"/>
  <c r="A48" i="21" s="1"/>
  <c r="E14" i="21"/>
  <c r="A46" i="21" s="1"/>
  <c r="E2" i="2"/>
  <c r="E28" i="21"/>
  <c r="E38" i="21"/>
  <c r="F41" i="21"/>
  <c r="F15" i="21"/>
  <c r="E13" i="21" s="1"/>
  <c r="F39" i="21"/>
  <c r="F31" i="21"/>
  <c r="F29" i="21"/>
  <c r="P15" i="12"/>
  <c r="F8" i="2"/>
  <c r="F16" i="2" s="1"/>
  <c r="E15" i="21" l="1"/>
  <c r="A47" i="21" s="1"/>
  <c r="E37" i="21"/>
  <c r="E39" i="21" s="1"/>
  <c r="E27" i="21"/>
  <c r="E29" i="21" s="1"/>
  <c r="F17" i="21"/>
  <c r="A50" i="21" s="1"/>
  <c r="A49" i="21" l="1"/>
  <c r="A45" i="21"/>
  <c r="F21" i="21"/>
  <c r="F19" i="21"/>
  <c r="E17" i="21" l="1"/>
</calcChain>
</file>

<file path=xl/sharedStrings.xml><?xml version="1.0" encoding="utf-8"?>
<sst xmlns="http://schemas.openxmlformats.org/spreadsheetml/2006/main" count="446" uniqueCount="133">
  <si>
    <t>OPRÁVNENÉ VÝDAVKY PROJEKTU</t>
  </si>
  <si>
    <t>Výdavky projektu  v EUR (na 2 des.miesta)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</si>
  <si>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</si>
  <si>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</si>
  <si>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</si>
  <si>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</si>
  <si>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</si>
  <si>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</si>
  <si>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</si>
  <si>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</si>
  <si>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</si>
  <si>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</si>
  <si>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</si>
  <si>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</si>
  <si>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</si>
  <si>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</si>
  <si>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</si>
  <si>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</si>
  <si>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</si>
  <si>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</si>
  <si>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</si>
  <si>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</si>
  <si>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</si>
  <si>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</si>
  <si>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</si>
  <si>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</si>
  <si>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</si>
  <si>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</si>
  <si>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</si>
  <si>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</si>
  <si>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</si>
  <si>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</si>
  <si>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</si>
  <si>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</si>
  <si>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</si>
  <si>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</si>
  <si>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</si>
  <si>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</si>
  <si>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</si>
  <si>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</si>
  <si>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</si>
  <si>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</si>
  <si>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</si>
  <si>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</si>
  <si>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</si>
  <si>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1a)</t>
  </si>
  <si>
    <t>Tabuľka č. 1b)</t>
  </si>
  <si>
    <t>Tabuľka č. 1c)</t>
  </si>
  <si>
    <t>Tabuľka č. 1d)</t>
  </si>
  <si>
    <t>Tabuľka č. 1e)</t>
  </si>
  <si>
    <t>Tabuľka č. 1f)</t>
  </si>
  <si>
    <t>Tabuľka č. 1g)</t>
  </si>
  <si>
    <t>Tabuľka č. 1h)</t>
  </si>
  <si>
    <t>Tabuľka č. 2</t>
  </si>
  <si>
    <t>Tabuľka č. 3</t>
  </si>
  <si>
    <t>Miesto realizácie</t>
  </si>
  <si>
    <t>menej rozvinuté regióny</t>
  </si>
  <si>
    <t>1. Oprávnené výdavky spolu (1= 1a + 1b)</t>
  </si>
  <si>
    <t>ostatné regióny (Bratislavský kraj)</t>
  </si>
  <si>
    <t>2. Výška žiadaného finančného príspevku CELKOM</t>
  </si>
  <si>
    <t>Por. číslo</t>
  </si>
  <si>
    <t>Rozdelenie oprávnených výdavkov</t>
  </si>
  <si>
    <t>% z oprávnených výdavkov</t>
  </si>
  <si>
    <t>Rozpočet v EUR</t>
  </si>
  <si>
    <t>1.</t>
  </si>
  <si>
    <t>2.</t>
  </si>
  <si>
    <t>3.</t>
  </si>
  <si>
    <t>4.</t>
  </si>
  <si>
    <t>x</t>
  </si>
  <si>
    <t>5.</t>
  </si>
  <si>
    <t>6.</t>
  </si>
  <si>
    <t>7.</t>
  </si>
  <si>
    <t>2a. Výška žiadaného finančného príspevku – MENEJ  ROZVINUTÉ REGIÓNY</t>
  </si>
  <si>
    <t>Oprávnené výdavky</t>
  </si>
  <si>
    <t>2b. Výška žiadaného finančného príspevku – OSTATNÉ REGIÓNY</t>
  </si>
  <si>
    <t>POŽADOVANÁ VÝŠKA FINANČNÉHO PRÍSPEVKU</t>
  </si>
  <si>
    <t>1a. Oprávnené výdavky - menej rozvinuté regióny</t>
  </si>
  <si>
    <t>1b. Oprávnené výdavky - ostatné regióny (Bratislavský kraj)</t>
  </si>
  <si>
    <t>ostatné regióny</t>
  </si>
  <si>
    <t>poplatky projektantom, inžinierom a konzultantom za projektovú dokumentáciu</t>
  </si>
  <si>
    <t>Oprávnené výdavky  (1=1A+1B)</t>
  </si>
  <si>
    <t>poplatky projektantom, inžinierom a konzultantom za stavebný dozor  (2=2A+2B)</t>
  </si>
  <si>
    <t>poplatky projektantom, inžinierom a konzultantom za projektovú dokumentáciu  (3=3A+3B)</t>
  </si>
  <si>
    <t>poplatky za poradenstvo v oblasti environmentálnej a ekonomickej udržateľnosti vrátane štúdií uskutočniteľnosti  (4=4A+4B)</t>
  </si>
  <si>
    <t>Celkové oprávnené výdavky na projekt (5=1+2+3+4)</t>
  </si>
  <si>
    <t>Požadovaná výška finančného príspevku z verejných zdrojov (6=6A+6B)</t>
  </si>
  <si>
    <t>Výška financovania z vlastných zdrojov (7=5-6)</t>
  </si>
  <si>
    <t>Ostatné výdavky na projekt nezahrnuté v bodoch 1, 2, 3 a 4 (neoprávnené výdavky) (8=8A+8B)</t>
  </si>
  <si>
    <t>8.</t>
  </si>
  <si>
    <t>9.</t>
  </si>
  <si>
    <t>1A.</t>
  </si>
  <si>
    <t>2A.</t>
  </si>
  <si>
    <t>3A.</t>
  </si>
  <si>
    <t>4A.</t>
  </si>
  <si>
    <t>5A.</t>
  </si>
  <si>
    <t>6A.</t>
  </si>
  <si>
    <t>7A.</t>
  </si>
  <si>
    <t>8A.</t>
  </si>
  <si>
    <t>9A.</t>
  </si>
  <si>
    <t>poplatky projektantom, inžinierom a konzultantom za stavebný dozor</t>
  </si>
  <si>
    <t>poplatky projektantom, inžinierom a konzultantom za projektovú dokumentáciu</t>
  </si>
  <si>
    <t>poplatky za poradenstvo v oblasti environmentálnej a ekonomickej udržateľnosti vrátane štúdií uskutočniteľnosti</t>
  </si>
  <si>
    <t>Celkové oprávnené výdavky na projekt (5A=1A+2A+3A+4A)</t>
  </si>
  <si>
    <t>Požadovaná výška finančného príspevku z verejných zdrojov</t>
  </si>
  <si>
    <t>Výška financovania z vlastných zdrojov (7A=5A-6A)</t>
  </si>
  <si>
    <t>Ostatné výdavky na projekt nezahrnuté v bodoch 1A, 2A, 3A a 4A (neoprávnené výdavky)</t>
  </si>
  <si>
    <t>Celkový objem výdavkov na projekt (9A=5A+8A)</t>
  </si>
  <si>
    <t>1B.</t>
  </si>
  <si>
    <t>3B.</t>
  </si>
  <si>
    <t>4B.</t>
  </si>
  <si>
    <t>5B.</t>
  </si>
  <si>
    <t>6B.</t>
  </si>
  <si>
    <t>7B.</t>
  </si>
  <si>
    <t>8B.</t>
  </si>
  <si>
    <t>9B.</t>
  </si>
  <si>
    <t>2B.</t>
  </si>
  <si>
    <t>Celkové oprávnené výdavky na projekt (5B=1B+2B+3B+4B)</t>
  </si>
  <si>
    <t>Výška financovania z vlastných zdrojov (7B=5B-6B)</t>
  </si>
  <si>
    <t>Ostatné výdavky na projekt nezahrnuté v bodoch 1B, 2B, 3B a 4B (neoprávnené výdavky)</t>
  </si>
  <si>
    <t>Celkový objem výdavkov na projekt (9B=5B+8B)</t>
  </si>
  <si>
    <t>Celkový objem výdavkov na projekt (9=5+8)</t>
  </si>
  <si>
    <t>poplatky projektantom, inžinierom a konzultantom za stavebný dozor</t>
  </si>
  <si>
    <t>poradenstvo v oblasti enviro. a ekon. udržateľnosti vr. štúdií uskutočniteľnosti</t>
  </si>
  <si>
    <t>Kontrola vyplnenia</t>
  </si>
  <si>
    <t>Tabuľka č. 6</t>
  </si>
  <si>
    <t>výdavky na stavebný dozor, projektový dokumentácia a poradenstvo v oblasti enviro. a ekon. udržateľnosti vr. štúdií uskutočniteľnosti</t>
  </si>
  <si>
    <t>Aktivita</t>
  </si>
  <si>
    <t>investície súvisiace s vytváraním podmienok pre trávenie voľného času  vrátane príslušnej infraštruktúry – napr. výstavba/rekonštrukcia/modernizácia športovísk a detských ihrísk, amfiteátrov, investície do rekonštrukcie nevyužívaných objektov v obci pre komunitnú/spolkovú činnosť vrátane rekonštrukcie existujúcich kultúrnych domov</t>
  </si>
  <si>
    <t>zriadenie nových, prístavba, prestavba, rekonštrukcia a modernizácia existujúcich domov smútku vrátane ich okolia</t>
  </si>
  <si>
    <t>investície súvisiace so zvyšovaním kvality života obyvateľov – investície spojené s odstraňovaním malých tzv. divokých skládok odpadov resp. opusteného odpadu</t>
  </si>
  <si>
    <t>investície súvisiace s vytváraním podmienok pre rozvoj podnikania – rekonštrukcie nevyužívaných objektov v obci pre podnikateľskú činnosť, výstavba/rekonštrukcia tržníc pre podporu predaja miestnych produktov a pod.</t>
  </si>
  <si>
    <t>investície do využívania OZE vrátane investícií spojenými s úsporou energie – len ako súčasť investícií do miestnych služieb</t>
  </si>
  <si>
    <t>investície súvisiace so zvýšením bezpečnosti a prevencie proti vandalizmu na verejných priestoroch (montáž kamerových systémov a iných bezpečnostných prvkov)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</si>
</sst>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6" fillId="3" borderId="18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6" fillId="2" borderId="19" xfId="0" applyNumberFormat="1" applyFont="1" applyFill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4" fontId="6" fillId="2" borderId="2" xfId="0" applyNumberFormat="1" applyFont="1" applyFill="1" applyBorder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 wrapText="1"/>
      <protection locked="0"/>
    </xf>
    <xf numFmtId="4" fontId="5" fillId="0" borderId="19" xfId="0" applyNumberFormat="1" applyFont="1" applyBorder="1" applyAlignment="1" applyProtection="1">
      <alignment vertical="center" wrapText="1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4" fontId="6" fillId="0" borderId="22" xfId="0" applyNumberFormat="1" applyFont="1" applyBorder="1" applyAlignment="1" applyProtection="1">
      <alignment vertical="center" wrapText="1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13" xfId="0" applyNumberFormat="1" applyFont="1" applyBorder="1" applyAlignment="1" applyProtection="1">
      <alignment vertical="center"/>
      <protection hidden="1"/>
    </xf>
    <xf numFmtId="0" fontId="7" fillId="4" borderId="27" xfId="0" applyFont="1" applyFill="1" applyBorder="1" applyAlignment="1">
      <alignment horizontal="center" vertical="center"/>
    </xf>
    <xf numFmtId="4" fontId="6" fillId="4" borderId="20" xfId="0" applyNumberFormat="1" applyFont="1" applyFill="1" applyBorder="1" applyAlignment="1" applyProtection="1">
      <alignment vertical="center"/>
      <protection hidden="1"/>
    </xf>
    <xf numFmtId="0" fontId="7" fillId="4" borderId="28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 applyProtection="1">
      <alignment vertical="center"/>
      <protection hidden="1"/>
    </xf>
    <xf numFmtId="4" fontId="6" fillId="4" borderId="13" xfId="0" applyNumberFormat="1" applyFont="1" applyFill="1" applyBorder="1" applyAlignment="1" applyProtection="1">
      <alignment vertical="center"/>
      <protection hidden="1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2" borderId="32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>
      <alignment vertical="center"/>
    </xf>
    <xf numFmtId="0" fontId="7" fillId="8" borderId="3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4" fontId="6" fillId="0" borderId="4" xfId="0" applyNumberFormat="1" applyFont="1" applyBorder="1" applyAlignment="1" applyProtection="1">
      <alignment vertical="center"/>
      <protection locked="0"/>
    </xf>
    <xf numFmtId="0" fontId="6" fillId="2" borderId="36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 applyProtection="1">
      <alignment vertical="center"/>
      <protection hidden="1"/>
    </xf>
    <xf numFmtId="10" fontId="4" fillId="7" borderId="2" xfId="0" applyNumberFormat="1" applyFont="1" applyFill="1" applyBorder="1" applyAlignment="1" applyProtection="1">
      <alignment vertical="center"/>
      <protection hidden="1"/>
    </xf>
    <xf numFmtId="10" fontId="4" fillId="7" borderId="36" xfId="0" applyNumberFormat="1" applyFont="1" applyFill="1" applyBorder="1" applyAlignment="1" applyProtection="1">
      <alignment vertical="center"/>
      <protection hidden="1"/>
    </xf>
    <xf numFmtId="4" fontId="7" fillId="8" borderId="33" xfId="0" applyNumberFormat="1" applyFont="1" applyFill="1" applyBorder="1" applyAlignment="1" applyProtection="1">
      <alignment vertical="center"/>
      <protection hidden="1"/>
    </xf>
    <xf numFmtId="10" fontId="7" fillId="8" borderId="33" xfId="0" applyNumberFormat="1" applyFont="1" applyFill="1" applyBorder="1" applyAlignment="1" applyProtection="1">
      <alignment vertical="center"/>
      <protection hidden="1"/>
    </xf>
    <xf numFmtId="4" fontId="4" fillId="7" borderId="36" xfId="0" applyNumberFormat="1" applyFont="1" applyFill="1" applyBorder="1" applyAlignment="1" applyProtection="1">
      <alignment vertical="center"/>
      <protection hidden="1"/>
    </xf>
    <xf numFmtId="4" fontId="7" fillId="8" borderId="35" xfId="0" applyNumberFormat="1" applyFont="1" applyFill="1" applyBorder="1" applyAlignment="1" applyProtection="1">
      <alignment vertical="center"/>
      <protection hidden="1"/>
    </xf>
    <xf numFmtId="10" fontId="7" fillId="8" borderId="34" xfId="0" applyNumberFormat="1" applyFont="1" applyFill="1" applyBorder="1" applyAlignment="1" applyProtection="1">
      <alignment vertical="center"/>
      <protection hidden="1"/>
    </xf>
    <xf numFmtId="0" fontId="7" fillId="7" borderId="40" xfId="0" applyFont="1" applyFill="1" applyBorder="1" applyAlignment="1">
      <alignment horizontal="center" vertical="center"/>
    </xf>
    <xf numFmtId="4" fontId="4" fillId="7" borderId="19" xfId="0" applyNumberFormat="1" applyFont="1" applyFill="1" applyBorder="1" applyAlignment="1" applyProtection="1">
      <alignment vertical="center"/>
      <protection hidden="1"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10" fontId="4" fillId="7" borderId="19" xfId="0" applyNumberFormat="1" applyFont="1" applyFill="1" applyBorder="1" applyAlignment="1" applyProtection="1">
      <alignment vertical="center"/>
      <protection hidden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10" fontId="4" fillId="7" borderId="22" xfId="0" applyNumberFormat="1" applyFont="1" applyFill="1" applyBorder="1" applyAlignment="1" applyProtection="1">
      <alignment vertical="center"/>
      <protection hidden="1"/>
    </xf>
    <xf numFmtId="10" fontId="4" fillId="7" borderId="20" xfId="0" applyNumberFormat="1" applyFont="1" applyFill="1" applyBorder="1" applyAlignment="1" applyProtection="1">
      <alignment vertical="center"/>
      <protection hidden="1"/>
    </xf>
    <xf numFmtId="10" fontId="4" fillId="7" borderId="37" xfId="0" applyNumberFormat="1" applyFont="1" applyFill="1" applyBorder="1" applyAlignment="1" applyProtection="1">
      <alignment vertical="center"/>
      <protection hidden="1"/>
    </xf>
    <xf numFmtId="4" fontId="6" fillId="2" borderId="23" xfId="0" applyNumberFormat="1" applyFont="1" applyFill="1" applyBorder="1" applyAlignment="1" applyProtection="1">
      <alignment vertical="center"/>
      <protection hidden="1"/>
    </xf>
    <xf numFmtId="4" fontId="6" fillId="2" borderId="19" xfId="0" applyNumberFormat="1" applyFont="1" applyFill="1" applyBorder="1" applyAlignment="1" applyProtection="1">
      <alignment vertical="center"/>
      <protection hidden="1"/>
    </xf>
    <xf numFmtId="4" fontId="6" fillId="2" borderId="4" xfId="0" applyNumberFormat="1" applyFont="1" applyFill="1" applyBorder="1" applyAlignment="1" applyProtection="1">
      <alignment vertical="center"/>
      <protection hidden="1"/>
    </xf>
    <xf numFmtId="4" fontId="6" fillId="2" borderId="12" xfId="0" applyNumberFormat="1" applyFont="1" applyFill="1" applyBorder="1" applyAlignment="1" applyProtection="1">
      <alignment vertical="center"/>
      <protection hidden="1"/>
    </xf>
    <xf numFmtId="4" fontId="6" fillId="2" borderId="22" xfId="0" applyNumberFormat="1" applyFont="1" applyFill="1" applyBorder="1" applyAlignment="1" applyProtection="1">
      <alignment vertical="center"/>
      <protection hidden="1"/>
    </xf>
    <xf numFmtId="4" fontId="6" fillId="2" borderId="20" xfId="0" applyNumberFormat="1" applyFont="1" applyFill="1" applyBorder="1" applyAlignment="1" applyProtection="1">
      <alignment vertical="center"/>
      <protection hidden="1"/>
    </xf>
    <xf numFmtId="4" fontId="6" fillId="2" borderId="30" xfId="0" applyNumberFormat="1" applyFont="1" applyFill="1" applyBorder="1" applyAlignment="1" applyProtection="1">
      <alignment vertical="center"/>
      <protection hidden="1"/>
    </xf>
    <xf numFmtId="4" fontId="6" fillId="2" borderId="13" xfId="0" applyNumberFormat="1" applyFont="1" applyFill="1" applyBorder="1" applyAlignment="1" applyProtection="1">
      <alignment vertical="center"/>
      <protection hidden="1"/>
    </xf>
    <xf numFmtId="0" fontId="6" fillId="2" borderId="19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9" fillId="0" borderId="2" xfId="0" applyNumberFormat="1" applyFont="1" applyBorder="1" applyAlignment="1" applyProtection="1">
      <alignment horizontal="right" vertical="center" wrapText="1"/>
      <protection hidden="1"/>
    </xf>
    <xf numFmtId="4" fontId="9" fillId="0" borderId="2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8" borderId="35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 hidden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7" fillId="0" borderId="0" xfId="0" applyFont="1" applyFill="1"/>
    <xf numFmtId="4" fontId="0" fillId="0" borderId="0" xfId="0" applyNumberFormat="1"/>
    <xf numFmtId="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2" xfId="0" applyFont="1" applyBorder="1"/>
    <xf numFmtId="4" fontId="1" fillId="0" borderId="0" xfId="0" applyNumberFormat="1" applyFont="1" applyAlignment="1">
      <alignment vertical="center"/>
    </xf>
    <xf numFmtId="0" fontId="1" fillId="11" borderId="0" xfId="0" applyFont="1" applyFill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4" fillId="5" borderId="2" xfId="0" applyFont="1" applyFill="1" applyBorder="1" applyAlignment="1">
      <alignment horizontal="left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5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10" borderId="36" xfId="0" applyFont="1" applyFill="1" applyBorder="1" applyAlignment="1">
      <alignment horizontal="center" vertical="center"/>
    </xf>
    <xf numFmtId="0" fontId="8" fillId="10" borderId="5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vertical="center" wrapText="1"/>
    </xf>
  </cellXfs>
  <cellStyles count="1">
    <cellStyle name="Normálne" xfId="0" builtinId="0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H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</xdr:row>
          <xdr:rowOff>238125</xdr:rowOff>
        </xdr:from>
        <xdr:to>
          <xdr:col>1</xdr:col>
          <xdr:colOff>447675</xdr:colOff>
          <xdr:row>3</xdr:row>
          <xdr:rowOff>419100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</xdr:row>
          <xdr:rowOff>57150</xdr:rowOff>
        </xdr:from>
        <xdr:to>
          <xdr:col>1</xdr:col>
          <xdr:colOff>447675</xdr:colOff>
          <xdr:row>4</xdr:row>
          <xdr:rowOff>238125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</xdr:row>
          <xdr:rowOff>66675</xdr:rowOff>
        </xdr:from>
        <xdr:to>
          <xdr:col>1</xdr:col>
          <xdr:colOff>447675</xdr:colOff>
          <xdr:row>5</xdr:row>
          <xdr:rowOff>247650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76200</xdr:rowOff>
        </xdr:from>
        <xdr:to>
          <xdr:col>1</xdr:col>
          <xdr:colOff>447675</xdr:colOff>
          <xdr:row>6</xdr:row>
          <xdr:rowOff>257175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66675</xdr:rowOff>
        </xdr:from>
        <xdr:to>
          <xdr:col>1</xdr:col>
          <xdr:colOff>447675</xdr:colOff>
          <xdr:row>7</xdr:row>
          <xdr:rowOff>247650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8</xdr:row>
          <xdr:rowOff>66675</xdr:rowOff>
        </xdr:from>
        <xdr:to>
          <xdr:col>1</xdr:col>
          <xdr:colOff>447675</xdr:colOff>
          <xdr:row>8</xdr:row>
          <xdr:rowOff>247650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abSelected="1" workbookViewId="0">
      <selection activeCell="I19" sqref="I19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45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  <c r="R5" s="125" t="s">
        <v>121</v>
      </c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  <c r="R6" s="125" t="s">
        <v>79</v>
      </c>
    </row>
    <row r="7" spans="1:18" ht="12.75" x14ac:dyDescent="0.2">
      <c r="A7" s="23"/>
      <c r="R7" s="125" t="s">
        <v>122</v>
      </c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2016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55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2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2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11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2016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15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2" si="1">ROUNDDOWN(F20*G20,2)</f>
        <v>0</v>
      </c>
      <c r="I20" s="32"/>
      <c r="J20" s="32"/>
      <c r="K20" s="32"/>
      <c r="L20" s="32"/>
      <c r="M20" s="27">
        <f t="shared" ref="M20:M82" si="2">SUM(I20:L20)</f>
        <v>0</v>
      </c>
      <c r="N20" s="26" t="str">
        <f t="shared" ref="N20:N82" si="3">IF(ROUNDDOWN(F20*G20,2)-ROUNDDOWN(SUM(I20:L20),2)=0,"","zlý súčet")</f>
        <v/>
      </c>
      <c r="O20" s="36"/>
      <c r="P20" s="39">
        <f t="shared" ref="P20:P82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ref="H83:H129" si="5">ROUNDDOWN(F83*G83,2)</f>
        <v>0</v>
      </c>
      <c r="I83" s="32"/>
      <c r="J83" s="32"/>
      <c r="K83" s="32"/>
      <c r="L83" s="32"/>
      <c r="M83" s="27">
        <f t="shared" ref="M83:M129" si="6">SUM(I83:L83)</f>
        <v>0</v>
      </c>
      <c r="N83" s="26" t="str">
        <f t="shared" ref="N83:N129" si="7">IF(ROUNDDOWN(F83*G83,2)-ROUNDDOWN(SUM(I83:L83),2)=0,"","zlý súčet")</f>
        <v/>
      </c>
      <c r="O83" s="36"/>
      <c r="P83" s="39">
        <f t="shared" ref="P83:P129" si="8">M83-O83</f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si="5"/>
        <v>0</v>
      </c>
      <c r="I84" s="32"/>
      <c r="J84" s="32"/>
      <c r="K84" s="32"/>
      <c r="L84" s="32"/>
      <c r="M84" s="27">
        <f t="shared" si="6"/>
        <v>0</v>
      </c>
      <c r="N84" s="26" t="str">
        <f t="shared" si="7"/>
        <v/>
      </c>
      <c r="O84" s="36"/>
      <c r="P84" s="39">
        <f t="shared" si="8"/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VBVUowksPjAUZl3qwJVF0GHI6Mu4JZhJ8GMAGapmLktLbUG+aTBu8KRYcK2WejkgEJbzlMiqqly58F+mmrje4g==" saltValue="9PR0+dJ9JxIWA1OnwST+ig==" spinCount="100000" sheet="1" objects="1" scenarios="1"/>
  <mergeCells count="125">
    <mergeCell ref="N1:O1"/>
    <mergeCell ref="A129:C129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9:C10"/>
    <mergeCell ref="F9:P9"/>
    <mergeCell ref="F17:P17"/>
    <mergeCell ref="A19:C19"/>
    <mergeCell ref="A20:C20"/>
    <mergeCell ref="A21:C21"/>
    <mergeCell ref="O3:P3"/>
    <mergeCell ref="O4:P4"/>
    <mergeCell ref="O5:P5"/>
    <mergeCell ref="O6:P6"/>
    <mergeCell ref="J3:K3"/>
    <mergeCell ref="J4:K4"/>
    <mergeCell ref="J5:K5"/>
    <mergeCell ref="J6:K6"/>
    <mergeCell ref="D17:D18"/>
    <mergeCell ref="E17:E18"/>
  </mergeCells>
  <conditionalFormatting sqref="N19:N129">
    <cfRule type="cellIs" dxfId="55" priority="4" operator="equal">
      <formula>"zlý súčet"</formula>
    </cfRule>
  </conditionalFormatting>
  <conditionalFormatting sqref="N1">
    <cfRule type="cellIs" dxfId="54" priority="1" operator="equal">
      <formula>"nekorektne zadané údaje"</formula>
    </cfRule>
  </conditionalFormatting>
  <dataValidations count="2">
    <dataValidation type="list" allowBlank="1" showInputMessage="1" showErrorMessage="1" sqref="D19:D129">
      <formula1>$R$1:$R$3</formula1>
    </dataValidation>
    <dataValidation type="list" allowBlank="1" showInputMessage="1" showErrorMessage="1" sqref="E19:E129">
      <formula1>$R$4:$R$7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0" fitToHeight="6" orientation="landscape" verticalDpi="4294967293" r:id="rId1"/>
  <ignoredErrors>
    <ignoredError sqref="M14 P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20" zoomScaleNormal="120" workbookViewId="0">
      <selection activeCell="B17" sqref="B17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23" t="s">
        <v>54</v>
      </c>
    </row>
    <row r="2" spans="1:14" x14ac:dyDescent="0.2">
      <c r="A2" s="23" t="s">
        <v>40</v>
      </c>
    </row>
    <row r="6" spans="1:14" ht="12.75" thickBot="1" x14ac:dyDescent="0.25"/>
    <row r="7" spans="1:14" ht="24.95" customHeight="1" x14ac:dyDescent="0.2">
      <c r="A7" s="163" t="s">
        <v>21</v>
      </c>
      <c r="B7" s="162" t="s">
        <v>26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5" t="s">
        <v>39</v>
      </c>
    </row>
    <row r="8" spans="1:14" ht="24.95" customHeight="1" thickBot="1" x14ac:dyDescent="0.25">
      <c r="A8" s="164"/>
      <c r="B8" s="46" t="s">
        <v>27</v>
      </c>
      <c r="C8" s="46" t="s">
        <v>28</v>
      </c>
      <c r="D8" s="46" t="s">
        <v>29</v>
      </c>
      <c r="E8" s="46" t="s">
        <v>30</v>
      </c>
      <c r="F8" s="46" t="s">
        <v>31</v>
      </c>
      <c r="G8" s="46" t="s">
        <v>32</v>
      </c>
      <c r="H8" s="46" t="s">
        <v>33</v>
      </c>
      <c r="I8" s="46" t="s">
        <v>34</v>
      </c>
      <c r="J8" s="46" t="s">
        <v>35</v>
      </c>
      <c r="K8" s="46" t="s">
        <v>36</v>
      </c>
      <c r="L8" s="46" t="s">
        <v>37</v>
      </c>
      <c r="M8" s="46" t="s">
        <v>38</v>
      </c>
      <c r="N8" s="166"/>
    </row>
    <row r="9" spans="1:14" ht="24.95" customHeight="1" x14ac:dyDescent="0.2">
      <c r="A9" s="41">
        <v>2016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2">
        <f t="shared" ref="N9:N17" si="0">SUM(B9:M9)</f>
        <v>0</v>
      </c>
    </row>
    <row r="10" spans="1:14" ht="24.95" customHeight="1" x14ac:dyDescent="0.2">
      <c r="A10" s="41">
        <v>2017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>
        <f t="shared" si="0"/>
        <v>0</v>
      </c>
    </row>
    <row r="11" spans="1:14" ht="24.95" customHeight="1" x14ac:dyDescent="0.2">
      <c r="A11" s="41">
        <v>2018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2">
        <f t="shared" si="0"/>
        <v>0</v>
      </c>
    </row>
    <row r="12" spans="1:14" ht="24.95" customHeight="1" x14ac:dyDescent="0.2">
      <c r="A12" s="41">
        <v>2019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2">
        <f t="shared" si="0"/>
        <v>0</v>
      </c>
    </row>
    <row r="13" spans="1:14" ht="24.95" customHeight="1" x14ac:dyDescent="0.2">
      <c r="A13" s="41">
        <v>2020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42">
        <f t="shared" si="0"/>
        <v>0</v>
      </c>
    </row>
    <row r="14" spans="1:14" ht="24.95" customHeight="1" x14ac:dyDescent="0.2">
      <c r="A14" s="41">
        <v>2021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2">
        <f t="shared" si="0"/>
        <v>0</v>
      </c>
    </row>
    <row r="15" spans="1:14" ht="24.95" customHeight="1" x14ac:dyDescent="0.2">
      <c r="A15" s="41">
        <v>2022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2">
        <f t="shared" si="0"/>
        <v>0</v>
      </c>
    </row>
    <row r="16" spans="1:14" ht="24.95" customHeight="1" x14ac:dyDescent="0.2">
      <c r="A16" s="41">
        <v>2023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2">
        <f t="shared" si="0"/>
        <v>0</v>
      </c>
    </row>
    <row r="17" spans="1:14" ht="24.95" customHeight="1" thickBot="1" x14ac:dyDescent="0.25">
      <c r="A17" s="43" t="s">
        <v>12</v>
      </c>
      <c r="B17" s="44">
        <f t="shared" ref="B17:M17" si="1">SUM(B9:B16)</f>
        <v>0</v>
      </c>
      <c r="C17" s="44">
        <f t="shared" si="1"/>
        <v>0</v>
      </c>
      <c r="D17" s="44">
        <f t="shared" si="1"/>
        <v>0</v>
      </c>
      <c r="E17" s="44">
        <f t="shared" si="1"/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5">
        <f t="shared" si="0"/>
        <v>0</v>
      </c>
    </row>
    <row r="18" spans="1:14" ht="24.95" customHeight="1" x14ac:dyDescent="0.2"/>
    <row r="19" spans="1:14" ht="24.95" customHeight="1" x14ac:dyDescent="0.2"/>
    <row r="20" spans="1:14" ht="24.95" customHeight="1" x14ac:dyDescent="0.2"/>
  </sheetData>
  <sheetProtection algorithmName="SHA-512" hashValue="zQzdALU7JzL6kolLpynYhQmBgY+tCBHhZWoNxpMB6Q56nBQFzKdZjtLDp03Uuj/yMtRFUqZimsjQbWHPiAkV8w==" saltValue="eocJMdyk+Vv9VscC8IZJVw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ignoredErrors>
    <ignoredError sqref="N9:N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selection activeCell="A51" sqref="A51:F51"/>
    </sheetView>
  </sheetViews>
  <sheetFormatPr defaultRowHeight="15" x14ac:dyDescent="0.25"/>
  <cols>
    <col min="1" max="2" width="7.85546875" customWidth="1"/>
    <col min="3" max="3" width="32.7109375" customWidth="1"/>
    <col min="4" max="4" width="20.140625" customWidth="1"/>
    <col min="5" max="5" width="15.85546875" customWidth="1"/>
    <col min="6" max="6" width="19.42578125" customWidth="1"/>
    <col min="8" max="8" width="10" hidden="1" customWidth="1"/>
    <col min="12" max="12" width="10" bestFit="1" customWidth="1"/>
    <col min="14" max="14" width="10.140625" bestFit="1" customWidth="1"/>
  </cols>
  <sheetData>
    <row r="1" spans="1:14" x14ac:dyDescent="0.25">
      <c r="A1" s="126" t="s">
        <v>124</v>
      </c>
      <c r="B1" s="126"/>
    </row>
    <row r="2" spans="1:14" x14ac:dyDescent="0.25">
      <c r="A2" s="126" t="s">
        <v>75</v>
      </c>
      <c r="B2" s="126"/>
      <c r="H2" s="133">
        <v>0</v>
      </c>
    </row>
    <row r="3" spans="1:14" ht="9.75" customHeight="1" x14ac:dyDescent="0.25">
      <c r="A3" s="126"/>
      <c r="B3" s="126"/>
    </row>
    <row r="4" spans="1:14" ht="49.5" customHeight="1" x14ac:dyDescent="0.25">
      <c r="A4" s="183" t="s">
        <v>126</v>
      </c>
      <c r="B4" s="131"/>
      <c r="C4" s="186" t="s">
        <v>127</v>
      </c>
      <c r="D4" s="186"/>
      <c r="E4" s="186"/>
      <c r="F4" s="186"/>
      <c r="H4" s="132">
        <v>150000</v>
      </c>
    </row>
    <row r="5" spans="1:14" ht="24.95" customHeight="1" x14ac:dyDescent="0.25">
      <c r="A5" s="184"/>
      <c r="B5" s="131"/>
      <c r="C5" s="186" t="s">
        <v>128</v>
      </c>
      <c r="D5" s="186"/>
      <c r="E5" s="186"/>
      <c r="F5" s="186"/>
      <c r="H5" s="132">
        <v>120000</v>
      </c>
    </row>
    <row r="6" spans="1:14" ht="24.95" customHeight="1" x14ac:dyDescent="0.25">
      <c r="A6" s="184"/>
      <c r="B6" s="131"/>
      <c r="C6" s="186" t="s">
        <v>129</v>
      </c>
      <c r="D6" s="186"/>
      <c r="E6" s="186"/>
      <c r="F6" s="186"/>
      <c r="H6" s="132">
        <v>50000</v>
      </c>
    </row>
    <row r="7" spans="1:14" ht="24.95" customHeight="1" x14ac:dyDescent="0.25">
      <c r="A7" s="184"/>
      <c r="B7" s="131"/>
      <c r="C7" s="186" t="s">
        <v>130</v>
      </c>
      <c r="D7" s="186"/>
      <c r="E7" s="186"/>
      <c r="F7" s="186"/>
      <c r="H7" s="132">
        <v>100000</v>
      </c>
    </row>
    <row r="8" spans="1:14" ht="24.95" customHeight="1" x14ac:dyDescent="0.25">
      <c r="A8" s="184"/>
      <c r="B8" s="131"/>
      <c r="C8" s="186" t="s">
        <v>131</v>
      </c>
      <c r="D8" s="186"/>
      <c r="E8" s="186"/>
      <c r="F8" s="186"/>
      <c r="H8" s="132">
        <v>200000</v>
      </c>
    </row>
    <row r="9" spans="1:14" ht="24.95" customHeight="1" x14ac:dyDescent="0.25">
      <c r="A9" s="185"/>
      <c r="B9" s="131"/>
      <c r="C9" s="186" t="s">
        <v>132</v>
      </c>
      <c r="D9" s="186"/>
      <c r="E9" s="186"/>
      <c r="F9" s="186"/>
      <c r="H9" s="132">
        <v>100000</v>
      </c>
    </row>
    <row r="11" spans="1:14" ht="18" customHeight="1" x14ac:dyDescent="0.25">
      <c r="A11" s="190" t="s">
        <v>59</v>
      </c>
      <c r="B11" s="190"/>
      <c r="C11" s="190"/>
      <c r="D11" s="190"/>
      <c r="E11" s="190"/>
      <c r="F11" s="190"/>
    </row>
    <row r="12" spans="1:14" ht="25.5" x14ac:dyDescent="0.25">
      <c r="A12" s="102" t="s">
        <v>60</v>
      </c>
      <c r="B12" s="174" t="s">
        <v>61</v>
      </c>
      <c r="C12" s="175"/>
      <c r="D12" s="176"/>
      <c r="E12" s="103" t="s">
        <v>62</v>
      </c>
      <c r="F12" s="102" t="s">
        <v>63</v>
      </c>
    </row>
    <row r="13" spans="1:14" ht="17.100000000000001" customHeight="1" x14ac:dyDescent="0.25">
      <c r="A13" s="102" t="s">
        <v>64</v>
      </c>
      <c r="B13" s="177" t="s">
        <v>80</v>
      </c>
      <c r="C13" s="178"/>
      <c r="D13" s="179"/>
      <c r="E13" s="106">
        <f>IF(F13=0,0,(1-((F14+F15+F16)/F13))*100)</f>
        <v>0</v>
      </c>
      <c r="F13" s="104">
        <f>F23+F33</f>
        <v>0</v>
      </c>
    </row>
    <row r="14" spans="1:14" ht="24.95" customHeight="1" x14ac:dyDescent="0.25">
      <c r="A14" s="102" t="s">
        <v>65</v>
      </c>
      <c r="B14" s="180" t="s">
        <v>81</v>
      </c>
      <c r="C14" s="181"/>
      <c r="D14" s="182"/>
      <c r="E14" s="106">
        <f>IF(OR(F14=0,F13=0),0,F14/$F$13*100)</f>
        <v>0</v>
      </c>
      <c r="F14" s="104">
        <f>F24+F34</f>
        <v>0</v>
      </c>
      <c r="H14" s="127"/>
      <c r="J14" s="128"/>
      <c r="K14" s="128"/>
      <c r="L14" s="128"/>
      <c r="M14" s="128"/>
      <c r="N14" s="128"/>
    </row>
    <row r="15" spans="1:14" ht="24.95" customHeight="1" x14ac:dyDescent="0.25">
      <c r="A15" s="102" t="s">
        <v>66</v>
      </c>
      <c r="B15" s="180" t="s">
        <v>82</v>
      </c>
      <c r="C15" s="181"/>
      <c r="D15" s="182"/>
      <c r="E15" s="106">
        <f>IF(OR(F15=0,F13=0),0,F15/$F$13*100)</f>
        <v>0</v>
      </c>
      <c r="F15" s="104">
        <f>F25+F35</f>
        <v>0</v>
      </c>
      <c r="H15" s="127"/>
      <c r="J15" s="128"/>
      <c r="K15" s="128"/>
      <c r="L15" s="128"/>
      <c r="M15" s="128"/>
      <c r="N15" s="128"/>
    </row>
    <row r="16" spans="1:14" ht="24" customHeight="1" x14ac:dyDescent="0.25">
      <c r="A16" s="102" t="s">
        <v>67</v>
      </c>
      <c r="B16" s="180" t="s">
        <v>83</v>
      </c>
      <c r="C16" s="181"/>
      <c r="D16" s="182"/>
      <c r="E16" s="106">
        <f>IF(OR(F16=0,F13=0),0,F16/$F$13*100)</f>
        <v>0</v>
      </c>
      <c r="F16" s="104">
        <f>F26+F36</f>
        <v>0</v>
      </c>
      <c r="J16" s="128"/>
      <c r="K16" s="128"/>
      <c r="L16" s="129"/>
      <c r="M16" s="128"/>
      <c r="N16" s="128"/>
    </row>
    <row r="17" spans="1:14" ht="17.100000000000001" customHeight="1" x14ac:dyDescent="0.25">
      <c r="A17" s="102" t="s">
        <v>69</v>
      </c>
      <c r="B17" s="180" t="s">
        <v>84</v>
      </c>
      <c r="C17" s="181"/>
      <c r="D17" s="182"/>
      <c r="E17" s="122">
        <f>SUM(E13:E16)</f>
        <v>0</v>
      </c>
      <c r="F17" s="104">
        <f>SUM(F13:F16)</f>
        <v>0</v>
      </c>
      <c r="K17" s="128"/>
      <c r="L17" s="128"/>
      <c r="M17" s="128"/>
      <c r="N17" s="128"/>
    </row>
    <row r="18" spans="1:14" ht="16.5" customHeight="1" x14ac:dyDescent="0.25">
      <c r="A18" s="102" t="s">
        <v>70</v>
      </c>
      <c r="B18" s="180" t="s">
        <v>85</v>
      </c>
      <c r="C18" s="181"/>
      <c r="D18" s="182"/>
      <c r="E18" s="123" t="s">
        <v>68</v>
      </c>
      <c r="F18" s="105">
        <f>F28+F38</f>
        <v>0</v>
      </c>
      <c r="J18" s="128"/>
      <c r="K18" s="128"/>
      <c r="L18" s="128"/>
      <c r="M18" s="128"/>
      <c r="N18" s="128"/>
    </row>
    <row r="19" spans="1:14" ht="17.100000000000001" customHeight="1" x14ac:dyDescent="0.25">
      <c r="A19" s="102" t="s">
        <v>71</v>
      </c>
      <c r="B19" s="180" t="s">
        <v>86</v>
      </c>
      <c r="C19" s="181"/>
      <c r="D19" s="182"/>
      <c r="E19" s="123" t="s">
        <v>68</v>
      </c>
      <c r="F19" s="104">
        <f>F17-F18</f>
        <v>0</v>
      </c>
      <c r="J19" s="128"/>
      <c r="K19" s="128"/>
      <c r="L19" s="128"/>
      <c r="M19" s="128"/>
      <c r="N19" s="128"/>
    </row>
    <row r="20" spans="1:14" ht="24.95" customHeight="1" x14ac:dyDescent="0.25">
      <c r="A20" s="120" t="s">
        <v>88</v>
      </c>
      <c r="B20" s="180" t="s">
        <v>87</v>
      </c>
      <c r="C20" s="181"/>
      <c r="D20" s="182"/>
      <c r="E20" s="123" t="s">
        <v>68</v>
      </c>
      <c r="F20" s="104">
        <f>F30+F40</f>
        <v>0</v>
      </c>
      <c r="J20" s="128"/>
      <c r="K20" s="128"/>
      <c r="L20" s="128"/>
      <c r="M20" s="128"/>
      <c r="N20" s="128"/>
    </row>
    <row r="21" spans="1:14" ht="17.100000000000001" customHeight="1" x14ac:dyDescent="0.25">
      <c r="A21" s="120" t="s">
        <v>89</v>
      </c>
      <c r="B21" s="180" t="s">
        <v>120</v>
      </c>
      <c r="C21" s="181"/>
      <c r="D21" s="182"/>
      <c r="E21" s="123" t="s">
        <v>68</v>
      </c>
      <c r="F21" s="104">
        <f>F17+F20</f>
        <v>0</v>
      </c>
      <c r="J21" s="128"/>
      <c r="K21" s="128"/>
      <c r="L21" s="128"/>
      <c r="M21" s="128"/>
      <c r="N21" s="128"/>
    </row>
    <row r="22" spans="1:14" ht="18" customHeight="1" x14ac:dyDescent="0.25">
      <c r="A22" s="190" t="s">
        <v>72</v>
      </c>
      <c r="B22" s="190"/>
      <c r="C22" s="190"/>
      <c r="D22" s="190"/>
      <c r="E22" s="190"/>
      <c r="F22" s="190"/>
      <c r="J22" s="128"/>
      <c r="K22" s="128"/>
      <c r="L22" s="128"/>
      <c r="M22" s="128"/>
      <c r="N22" s="128"/>
    </row>
    <row r="23" spans="1:14" ht="17.100000000000001" customHeight="1" x14ac:dyDescent="0.25">
      <c r="A23" s="120" t="s">
        <v>90</v>
      </c>
      <c r="B23" s="170" t="s">
        <v>73</v>
      </c>
      <c r="C23" s="171"/>
      <c r="D23" s="172"/>
      <c r="E23" s="106">
        <f>IF(F23=0,0,(1-((F24+F25+F26)/F23))*100)</f>
        <v>0</v>
      </c>
      <c r="F23" s="104">
        <f>SUMIFS('Výd. 2016'!P19:P129,'Výd. 2016'!D19:D129,"menej rozvinuté regióny",'Výd. 2016'!E19:E129,"")+SUMIFS('Výd. 2017'!P19:P129,'Výd. 2017'!D19:D129,"menej rozvinuté regióny",'Výd. 2017'!E19:E129,"")+SUMIFS('Výd. 2018'!P19:P129,'Výd. 2018'!D19:D129,"menej rozvinuté regióny",'Výd. 2018'!E19:E129,"")+SUMIFS('Výd. 2019'!P19:P129,'Výd. 2019'!D19:D129,"menej rozvinuté regióny",'Výd. 2019'!E19:E129,"")+SUMIFS('Výd. 2020'!P19:P129,'Výd. 2020'!D19:D129,"menej rozvinuté regióny",'Výd. 2020'!E19:E129,"")+SUMIFS('Výd. 2021'!P19:P129,'Výd. 2021'!D19:D129,"menej rozvinuté regióny",'Výd. 2021'!E19:E129,"")+SUMIFS('Výd. 2022'!P19:P129,'Výd. 2022'!D19:D129,"menej rozvinuté regióny",'Výd. 2022'!E19:E129,"")+SUMIFS('Výd. 2023'!P19:P129,'Výd. 2023'!D19:D129,"menej rozvinuté regióny",'Výd. 2023'!E19:E129,"")</f>
        <v>0</v>
      </c>
      <c r="J23" s="128"/>
      <c r="K23" s="128"/>
      <c r="L23" s="128"/>
      <c r="M23" s="128"/>
      <c r="N23" s="128"/>
    </row>
    <row r="24" spans="1:14" ht="16.5" customHeight="1" x14ac:dyDescent="0.25">
      <c r="A24" s="120" t="s">
        <v>91</v>
      </c>
      <c r="B24" s="167" t="s">
        <v>99</v>
      </c>
      <c r="C24" s="168"/>
      <c r="D24" s="169"/>
      <c r="E24" s="106">
        <f>IF(OR(F24=0,F23=0),0,F24/$F$23*100)</f>
        <v>0</v>
      </c>
      <c r="F24" s="104">
        <f>SUMIFS('Výd. 2016'!P19:P129,'Výd. 2016'!D19:D129,"menej rozvinuté regióny",'Výd. 2016'!E19:E129,"poplatky projektantom, inžinierom a konzultantom za stavebný dozor")+SUMIFS('Výd. 2017'!P19:P129,'Výd. 2017'!D19:D129,"menej rozvinuté regióny",'Výd. 2017'!E19:E129,"poplatky projektantom, inžinierom a konzultantom za stavebný dozor")+SUMIFS('Výd. 2018'!P19:P129,'Výd. 2018'!D19:D129,"menej rozvinuté regióny",'Výd. 2018'!E19:E129,"poplatky projektantom, inžinierom a konzultantom za stavebný dozor")+SUMIFS('Výd. 2019'!P19:P129,'Výd. 2019'!D19:D129,"menej rozvinuté regióny",'Výd. 2019'!E19:E129,"poplatky projektantom, inžinierom a konzultantom za stavebný dozor")+SUMIFS('Výd. 2020'!P19:P129,'Výd. 2020'!D19:D129,"menej rozvinuté regióny",'Výd. 2020'!E19:E129,"poplatky projektantom, inžinierom a konzultantom za stavebný dozor")+SUMIFS('Výd. 2021'!P19:P129,'Výd. 2021'!D19:D129,"menej rozvinuté regióny",'Výd. 2021'!E19:E129,"poplatky projektantom, inžinierom a konzultantom za stavebný dozor")+SUMIFS('Výd. 2022'!P19:P129,'Výd. 2022'!D19:D129,"menej rozvinuté regióny",'Výd. 2022'!E19:E129,"poplatky projektantom, inžinierom a konzultantom za stavebný dozor")+SUMIFS('Výd. 2023'!P19:P129,'Výd. 2023'!D19:D129,"menej rozvinuté regióny",'Výd. 2023'!E19:E129,"poplatky projektantom, inžinierom a konzultantom za stavebný dozor")</f>
        <v>0</v>
      </c>
      <c r="J24" s="128"/>
      <c r="K24" s="128"/>
      <c r="L24" s="128"/>
      <c r="M24" s="128"/>
      <c r="N24" s="128"/>
    </row>
    <row r="25" spans="1:14" ht="24.95" customHeight="1" x14ac:dyDescent="0.25">
      <c r="A25" s="120" t="s">
        <v>92</v>
      </c>
      <c r="B25" s="167" t="s">
        <v>100</v>
      </c>
      <c r="C25" s="168"/>
      <c r="D25" s="169"/>
      <c r="E25" s="106">
        <f>IF(OR(F25=0,F23=0),0,F25/$F$23*100)</f>
        <v>0</v>
      </c>
      <c r="F25" s="104">
        <f>SUMIFS('Výd. 2016'!P19:P129,'Výd. 2016'!D19:D129,"menej rozvinuté regióny",'Výd. 2016'!E19:E129,"poplatky projektantom, inžinierom a konzultantom za projektovú dokumentáciu")+SUMIFS('Výd. 2017'!P19:P129,'Výd. 2017'!D19:D129,"menej rozvinuté regióny",'Výd. 2017'!E19:E129,"poplatky projektantom, inžinierom a konzultantom za projektovú dokumentáciu")+SUMIFS('Výd. 2018'!P19:P129,'Výd. 2018'!D19:D129,"menej rozvinuté regióny",'Výd. 2018'!E19:E129,"poplatky projektantom, inžinierom a konzultantom za projektovú dokumentáciu")+SUMIFS('Výd. 2019'!P19:P129,'Výd. 2019'!D19:D129,"menej rozvinuté regióny",'Výd. 2019'!E19:E129,"poplatky projektantom, inžinierom a konzultantom za projektovú dokumentáciu")+SUMIFS('Výd. 2020'!P19:P129,'Výd. 2020'!D19:D129,"menej rozvinuté regióny",'Výd. 2020'!E19:E129,"poplatky projektantom, inžinierom a konzultantom za projektovú dokumentáciu")+SUMIFS('Výd. 2021'!P19:P129,'Výd. 2021'!D19:D129,"menej rozvinuté regióny",'Výd. 2021'!E19:E129,"poplatky projektantom, inžinierom a konzultantom za projektovú dokumentáciu")+SUMIFS('Výd. 2022'!P19:P129,'Výd. 2022'!D19:D129,"menej rozvinuté regióny",'Výd. 2022'!E19:E129,"poplatky projektantom, inžinierom a konzultantom za projektovú dokumentáciu")+SUMIFS('Výd. 2023'!P19:P129,'Výd. 2023'!D19:D129,"menej rozvinuté regióny",'Výd. 2023'!E19:E129,"poplatky projektantom, inžinierom a konzultantom za projektovú dokumentáciu")</f>
        <v>0</v>
      </c>
      <c r="J25" s="128"/>
      <c r="K25" s="128"/>
      <c r="L25" s="128"/>
      <c r="M25" s="128"/>
      <c r="N25" s="128"/>
    </row>
    <row r="26" spans="1:14" ht="24.95" customHeight="1" x14ac:dyDescent="0.25">
      <c r="A26" s="120" t="s">
        <v>93</v>
      </c>
      <c r="B26" s="167" t="s">
        <v>101</v>
      </c>
      <c r="C26" s="168"/>
      <c r="D26" s="169"/>
      <c r="E26" s="106">
        <f>IF(OR(F26=0,F23=0),0,F26/$F$23*100)</f>
        <v>0</v>
      </c>
      <c r="F26" s="104">
        <f>SUMIFS('Výd. 2016'!P19:P129,'Výd. 2016'!D19:D129,"menej rozvinuté regióny",'Výd. 2016'!E19:E129,"poradenstvo v oblasti enviro. a ekon. udržateľnosti vr. štúdií uskutočniteľnosti")+SUMIFS('Výd. 2017'!P19:P129,'Výd. 2017'!D19:D129,"menej rozvinuté regióny",'Výd. 2017'!E19:E129,"poradenstvo v oblasti enviro. a ekon. udržateľnosti vr. štúdií uskutočniteľnosti")+SUMIFS('Výd. 2018'!P19:P129,'Výd. 2018'!D19:D129,"menej rozvinuté regióny",'Výd. 2018'!E19:E129,"poradenstvo v oblasti enviro. a ekon. udržateľnosti vr. štúdií uskutočniteľnosti")+SUMIFS('Výd. 2019'!P19:P129,'Výd. 2019'!D19:D129,"menej rozvinuté regióny",'Výd. 2019'!E19:E129,"poradenstvo v oblasti enviro. a ekon. udržateľnosti vr. štúdií uskutočniteľnosti")+SUMIFS('Výd. 2020'!P19:P129,'Výd. 2020'!D19:D129,"menej rozvinuté regióny",'Výd. 2020'!E19:E129,"poradenstvo v oblasti enviro. a ekon. udržateľnosti vr. štúdií uskutočniteľnosti")+SUMIFS('Výd. 2021'!P19:P129,'Výd. 2021'!D19:D129,"menej rozvinuté regióny",'Výd. 2021'!E19:E129,"poradenstvo v oblasti enviro. a ekon. udržateľnosti vr. štúdií uskutočniteľnosti")+SUMIFS('Výd. 2022'!P19:P129,'Výd. 2022'!D19:D129,"menej rozvinuté regióny",'Výd. 2022'!E19:E129,"poradenstvo v oblasti enviro. a ekon. udržateľnosti vr. štúdií uskutočniteľnosti")+SUMIFS('Výd. 2023'!P19:P129,'Výd. 2023'!D19:D129,"menej rozvinuté regióny",'Výd. 2023'!E19:E129,"poradenstvo v oblasti enviro. a ekon. udržateľnosti vr. štúdií uskutočniteľnosti")</f>
        <v>0</v>
      </c>
      <c r="J26" s="128"/>
      <c r="K26" s="128"/>
      <c r="L26" s="128"/>
      <c r="M26" s="128"/>
      <c r="N26" s="128"/>
    </row>
    <row r="27" spans="1:14" ht="17.100000000000001" customHeight="1" x14ac:dyDescent="0.25">
      <c r="A27" s="120" t="s">
        <v>94</v>
      </c>
      <c r="B27" s="170" t="s">
        <v>102</v>
      </c>
      <c r="C27" s="171"/>
      <c r="D27" s="172"/>
      <c r="E27" s="106">
        <f>SUM(E23:E26)</f>
        <v>0</v>
      </c>
      <c r="F27" s="104">
        <f>SUM(F23:F26)</f>
        <v>0</v>
      </c>
    </row>
    <row r="28" spans="1:14" ht="17.100000000000001" customHeight="1" x14ac:dyDescent="0.25">
      <c r="A28" s="120" t="s">
        <v>95</v>
      </c>
      <c r="B28" s="167" t="s">
        <v>103</v>
      </c>
      <c r="C28" s="168"/>
      <c r="D28" s="169"/>
      <c r="E28" s="106">
        <f>IF(OR(F27=0,F28=0),0,F28/F27*100)</f>
        <v>0</v>
      </c>
      <c r="F28" s="105">
        <f>TRANSPOSE('Intenzita pomoci'!D16)</f>
        <v>0</v>
      </c>
    </row>
    <row r="29" spans="1:14" ht="16.5" customHeight="1" x14ac:dyDescent="0.25">
      <c r="A29" s="120" t="s">
        <v>96</v>
      </c>
      <c r="B29" s="170" t="s">
        <v>104</v>
      </c>
      <c r="C29" s="171"/>
      <c r="D29" s="172"/>
      <c r="E29" s="106">
        <f>E27-E28</f>
        <v>0</v>
      </c>
      <c r="F29" s="104">
        <f>F27-F28</f>
        <v>0</v>
      </c>
    </row>
    <row r="30" spans="1:14" ht="24.95" customHeight="1" x14ac:dyDescent="0.25">
      <c r="A30" s="120" t="s">
        <v>97</v>
      </c>
      <c r="B30" s="167" t="s">
        <v>105</v>
      </c>
      <c r="C30" s="168"/>
      <c r="D30" s="169"/>
      <c r="E30" s="124" t="s">
        <v>68</v>
      </c>
      <c r="F30" s="121"/>
    </row>
    <row r="31" spans="1:14" ht="17.100000000000001" customHeight="1" x14ac:dyDescent="0.25">
      <c r="A31" s="120" t="s">
        <v>98</v>
      </c>
      <c r="B31" s="167" t="s">
        <v>106</v>
      </c>
      <c r="C31" s="168"/>
      <c r="D31" s="169"/>
      <c r="E31" s="124" t="s">
        <v>68</v>
      </c>
      <c r="F31" s="104">
        <f>F30+F27</f>
        <v>0</v>
      </c>
    </row>
    <row r="32" spans="1:14" ht="18" customHeight="1" x14ac:dyDescent="0.25">
      <c r="A32" s="190" t="s">
        <v>74</v>
      </c>
      <c r="B32" s="190"/>
      <c r="C32" s="190"/>
      <c r="D32" s="190"/>
      <c r="E32" s="190"/>
      <c r="F32" s="190"/>
    </row>
    <row r="33" spans="1:12" ht="17.100000000000001" customHeight="1" x14ac:dyDescent="0.25">
      <c r="A33" s="120" t="s">
        <v>107</v>
      </c>
      <c r="B33" s="170" t="s">
        <v>73</v>
      </c>
      <c r="C33" s="171"/>
      <c r="D33" s="172"/>
      <c r="E33" s="106">
        <f>IF(F33=0,0,(1-((F34+F35+F36)/F33))*100)</f>
        <v>0</v>
      </c>
      <c r="F33" s="105">
        <f>SUMIFS('Výd. 2016'!P19:P129,'Výd. 2016'!D19:D129,"ostatné regióny",'Výd. 2016'!E19:E129,"")+SUMIFS('Výd. 2017'!P19:P129,'Výd. 2017'!D19:D129,"ostatné regióny",'Výd. 2017'!E19:E129,"")+SUMIFS('Výd. 2018'!P19:P129,'Výd. 2018'!D19:D129,"ostatné regióny",'Výd. 2018'!E19:E129,"")+SUMIFS('Výd. 2019'!P19:P129,'Výd. 2019'!D19:D129,"ostatné regióny",'Výd. 2019'!E19:E129,"")+SUMIFS('Výd. 2020'!P19:P129,'Výd. 2020'!D19:D129,"ostatné regióny",'Výd. 2020'!E19:E129,"")+SUMIFS('Výd. 2021'!P19:P129,'Výd. 2021'!D19:D129,"ostatné regióny",'Výd. 2021'!E19:E129,"")+SUMIFS('Výd. 2022'!P19:P129,'Výd. 2022'!D19:D129,"ostatné regióny",'Výd. 2022'!E19:E129,"")+SUMIFS('Výd. 2023'!P19:P129,'Výd. 2023'!D19:D129,"ostatné regióny",'Výd. 2023'!E19:E129,"")</f>
        <v>0</v>
      </c>
    </row>
    <row r="34" spans="1:12" ht="16.5" customHeight="1" x14ac:dyDescent="0.25">
      <c r="A34" s="120" t="s">
        <v>115</v>
      </c>
      <c r="B34" s="167" t="s">
        <v>99</v>
      </c>
      <c r="C34" s="168"/>
      <c r="D34" s="169"/>
      <c r="E34" s="106">
        <f>IF(OR(F34=0,F33=0),0,F34/$F$33*100)</f>
        <v>0</v>
      </c>
      <c r="F34" s="105">
        <f>SUMIFS('Výd. 2016'!P19:P129,'Výd. 2016'!D19:D129,"ostatné regióny",'Výd. 2016'!E19:E129,"poplatky projektantom, inžinierom a konzultantom za stavebný dozor")+SUMIFS('Výd. 2017'!P19:P129,'Výd. 2017'!D19:D129,"ostatné regióny",'Výd. 2017'!E19:E129,"poplatky projektantom, inžinierom a konzultantom za stavebný dozor")+SUMIFS('Výd. 2018'!P19:P129,'Výd. 2018'!D19:D129,"ostatné regióny",'Výd. 2018'!E19:E129,"poplatky projektantom, inžinierom a konzultantom za stavebný dozor")+SUMIFS('Výd. 2019'!P19:P129,'Výd. 2019'!D19:D129,"ostatné regióny",'Výd. 2019'!E19:E129,"poplatky projektantom, inžinierom a konzultantom za stavebný dozor")+SUMIFS('Výd. 2020'!P19:P129,'Výd. 2020'!D19:D129,"ostatné regióny",'Výd. 2020'!E19:E129,"poplatky projektantom, inžinierom a konzultantom za stavebný dozor")+SUMIFS('Výd. 2021'!P19:P129,'Výd. 2021'!D19:D129,"ostatné regióny",'Výd. 2021'!E19:E129,"poplatky projektantom, inžinierom a konzultantom za stavebný dozor")+SUMIFS('Výd. 2022'!P19:P129,'Výd. 2022'!D19:D129,"ostatné regióny",'Výd. 2022'!E19:E129,"poplatky projektantom, inžinierom a konzultantom za stavebný dozor")+SUMIFS('Výd. 2023'!P19:P129,'Výd. 2023'!D19:D129,"ostatné regióny",'Výd. 2023'!E19:E129,"poplatky projektantom, inžinierom a konzultantom za stavebný dozor")</f>
        <v>0</v>
      </c>
      <c r="L34" s="130"/>
    </row>
    <row r="35" spans="1:12" ht="24.95" customHeight="1" x14ac:dyDescent="0.25">
      <c r="A35" s="120" t="s">
        <v>108</v>
      </c>
      <c r="B35" s="167" t="s">
        <v>100</v>
      </c>
      <c r="C35" s="168"/>
      <c r="D35" s="169"/>
      <c r="E35" s="106">
        <f>IF(OR(F35=0,F33=0),0,F35/$F$33*100)</f>
        <v>0</v>
      </c>
      <c r="F35" s="105">
        <f>SUMIFS('Výd. 2016'!P19:P129,'Výd. 2016'!D19:D129,"ostatné regióny",'Výd. 2016'!E19:E129,"poplatky projektantom, inžinierom a konzultantom za projektovú dokumentáciu")+SUMIFS('Výd. 2017'!P19:P129,'Výd. 2017'!D19:D129,"ostatné regióny",'Výd. 2017'!E19:E129,"poplatky projektantom, inžinierom a konzultantom za projektovú dokumentáciu")+SUMIFS('Výd. 2018'!P19:P129,'Výd. 2018'!D19:D129,"ostatné regióny",'Výd. 2018'!E19:E129,"poplatky projektantom, inžinierom a konzultantom za projektovú dokumentáciu")+SUMIFS('Výd. 2019'!P19:P129,'Výd. 2019'!D19:D129,"ostatné regióny",'Výd. 2019'!E19:E129,"poplatky projektantom, inžinierom a konzultantom za projektovú dokumentáciu")+SUMIFS('Výd. 2020'!P19:P129,'Výd. 2020'!D19:D129,"ostatné regióny",'Výd. 2020'!E19:E129,"poplatky projektantom, inžinierom a konzultantom za projektovú dokumentáciu")+SUMIFS('Výd. 2021'!P19:P129,'Výd. 2021'!D19:D129,"ostatné regióny",'Výd. 2021'!E19:E129,"poplatky projektantom, inžinierom a konzultantom za projektovú dokumentáciu")+SUMIFS('Výd. 2022'!P19:P129,'Výd. 2022'!D19:D129,"ostatné regióny",'Výd. 2022'!E19:E129,"poplatky projektantom, inžinierom a konzultantom za projektovú dokumentáciu")+SUMIFS('Výd. 2023'!P19:P129,'Výd. 2023'!D19:D129,"ostatné regióny",'Výd. 2023'!E19:E129,"poplatky projektantom, inžinierom a konzultantom za projektovú dokumentáciu")</f>
        <v>0</v>
      </c>
    </row>
    <row r="36" spans="1:12" ht="24.95" customHeight="1" x14ac:dyDescent="0.25">
      <c r="A36" s="120" t="s">
        <v>109</v>
      </c>
      <c r="B36" s="167" t="s">
        <v>101</v>
      </c>
      <c r="C36" s="168"/>
      <c r="D36" s="169"/>
      <c r="E36" s="106">
        <f>IF(OR(F36=0,F33=0),0,F36/$F$33*100)</f>
        <v>0</v>
      </c>
      <c r="F36" s="105">
        <f>SUMIFS('Výd. 2016'!P19:P129,'Výd. 2016'!D19:D129,"ostatné regióny",'Výd. 2016'!E19:E129,"poradenstvo v oblasti enviro. a ekon. udržateľnosti vr. štúdií uskutočniteľnosti")+SUMIFS('Výd. 2017'!P19:P129,'Výd. 2017'!D19:D129,"ostatné regióny",'Výd. 2017'!E19:E129,"poradenstvo v oblasti enviro. a ekon. udržateľnosti vr. štúdií uskutočniteľnosti")+SUMIFS('Výd. 2018'!P19:P129,'Výd. 2018'!D19:D129,"ostatné regióny",'Výd. 2018'!E19:E129,"poradenstvo v oblasti enviro. a ekon. udržateľnosti vr. štúdií uskutočniteľnosti")+SUMIFS('Výd. 2019'!P19:P129,'Výd. 2019'!D19:D129,"ostatné regióny",'Výd. 2019'!E19:E129,"poradenstvo v oblasti enviro. a ekon. udržateľnosti vr. štúdií uskutočniteľnosti")+SUMIFS('Výd. 2020'!P19:P129,'Výd. 2020'!D19:D129,"ostatné regióny",'Výd. 2020'!E19:E129,"poradenstvo v oblasti enviro. a ekon. udržateľnosti vr. štúdií uskutočniteľnosti")+SUMIFS('Výd. 2021'!P19:P129,'Výd. 2021'!D19:D129,"ostatné regióny",'Výd. 2021'!E19:E129,"poradenstvo v oblasti enviro. a ekon. udržateľnosti vr. štúdií uskutočniteľnosti")+SUMIFS('Výd. 2022'!P19:P129,'Výd. 2022'!D19:D129,"ostatné regióny",'Výd. 2022'!E19:E129,"poradenstvo v oblasti enviro. a ekon. udržateľnosti vr. štúdií uskutočniteľnosti")+SUMIFS('Výd. 2023'!P19:P129,'Výd. 2023'!D19:D129,"ostatné regióny",'Výd. 2023'!E19:E129,"poradenstvo v oblasti enviro. a ekon. udržateľnosti vr. štúdií uskutočniteľnosti")</f>
        <v>0</v>
      </c>
    </row>
    <row r="37" spans="1:12" ht="17.100000000000001" customHeight="1" x14ac:dyDescent="0.25">
      <c r="A37" s="120" t="s">
        <v>110</v>
      </c>
      <c r="B37" s="170" t="s">
        <v>116</v>
      </c>
      <c r="C37" s="171"/>
      <c r="D37" s="172"/>
      <c r="E37" s="106">
        <f>SUM(E33:E36)</f>
        <v>0</v>
      </c>
      <c r="F37" s="105">
        <f>SUM(F33:F36)</f>
        <v>0</v>
      </c>
    </row>
    <row r="38" spans="1:12" ht="17.100000000000001" customHeight="1" x14ac:dyDescent="0.25">
      <c r="A38" s="120" t="s">
        <v>111</v>
      </c>
      <c r="B38" s="167" t="s">
        <v>103</v>
      </c>
      <c r="C38" s="168"/>
      <c r="D38" s="169"/>
      <c r="E38" s="106">
        <f>IF(OR(F37=0,F38=0),0,F38/F37*100)</f>
        <v>0</v>
      </c>
      <c r="F38" s="105">
        <f>TRANSPOSE('Intenzita pomoci'!E16)</f>
        <v>0</v>
      </c>
    </row>
    <row r="39" spans="1:12" ht="17.100000000000001" customHeight="1" x14ac:dyDescent="0.25">
      <c r="A39" s="120" t="s">
        <v>112</v>
      </c>
      <c r="B39" s="170" t="s">
        <v>117</v>
      </c>
      <c r="C39" s="171"/>
      <c r="D39" s="172"/>
      <c r="E39" s="122">
        <f>E37-E38</f>
        <v>0</v>
      </c>
      <c r="F39" s="105">
        <f>F37-F38</f>
        <v>0</v>
      </c>
    </row>
    <row r="40" spans="1:12" ht="24.95" customHeight="1" x14ac:dyDescent="0.25">
      <c r="A40" s="120" t="s">
        <v>113</v>
      </c>
      <c r="B40" s="167" t="s">
        <v>118</v>
      </c>
      <c r="C40" s="168"/>
      <c r="D40" s="169"/>
      <c r="E40" s="123" t="s">
        <v>68</v>
      </c>
      <c r="F40" s="121"/>
    </row>
    <row r="41" spans="1:12" ht="17.100000000000001" customHeight="1" x14ac:dyDescent="0.25">
      <c r="A41" s="120" t="s">
        <v>114</v>
      </c>
      <c r="B41" s="167" t="s">
        <v>119</v>
      </c>
      <c r="C41" s="168"/>
      <c r="D41" s="169"/>
      <c r="E41" s="123" t="s">
        <v>68</v>
      </c>
      <c r="F41" s="104">
        <f>F40+F37</f>
        <v>0</v>
      </c>
    </row>
    <row r="42" spans="1:12" ht="18" customHeight="1" x14ac:dyDescent="0.25">
      <c r="A42" s="116"/>
      <c r="B42" s="116"/>
      <c r="C42" s="117"/>
      <c r="D42" s="117"/>
      <c r="E42" s="118"/>
      <c r="F42" s="119"/>
    </row>
    <row r="43" spans="1:12" x14ac:dyDescent="0.25">
      <c r="A43" s="189" t="s">
        <v>123</v>
      </c>
      <c r="B43" s="189"/>
      <c r="C43" s="189"/>
    </row>
    <row r="44" spans="1:12" x14ac:dyDescent="0.25">
      <c r="A44" s="188" t="str">
        <f>IF(OR(F40="",F30=""),"zadajte hodnoty do žlto vyznačených buniek - aj nulové hodnoty","")</f>
        <v>zadajte hodnoty do žlto vyznačených buniek - aj nulové hodnoty</v>
      </c>
      <c r="B44" s="188"/>
      <c r="C44" s="188"/>
      <c r="D44" s="188"/>
      <c r="E44" s="188"/>
      <c r="F44" s="188"/>
    </row>
    <row r="45" spans="1:12" x14ac:dyDescent="0.25">
      <c r="A45" s="188" t="str">
        <f>IF(F17&gt;300000,"výška oprávnených výdavkov  presahuje hodnotu max. výšky na projekt - 300 000 €","")</f>
        <v/>
      </c>
      <c r="B45" s="188"/>
      <c r="C45" s="188"/>
      <c r="D45" s="188"/>
      <c r="E45" s="188"/>
      <c r="F45" s="188"/>
    </row>
    <row r="46" spans="1:12" x14ac:dyDescent="0.25">
      <c r="A46" s="188" t="str">
        <f>IF(OR(E14&gt;1,E24&gt;1,E34&gt;1),"výdavky na poplatky architektom, inžinierom a konzultantom za stavebný dozor presahujú 1%","")</f>
        <v/>
      </c>
      <c r="B46" s="188"/>
      <c r="C46" s="188"/>
      <c r="D46" s="188"/>
      <c r="E46" s="188"/>
      <c r="F46" s="188"/>
    </row>
    <row r="47" spans="1:12" x14ac:dyDescent="0.25">
      <c r="A47" s="173" t="str">
        <f>IF(OR(E35&gt;4,E25&gt;4,E15&gt;4),"výdavky na poplatky architektom, inžinierom a konzultantom za projektovú dokumentáciu presahujú 4%","")</f>
        <v/>
      </c>
      <c r="B47" s="173"/>
      <c r="C47" s="173"/>
      <c r="D47" s="173"/>
      <c r="E47" s="173"/>
      <c r="F47" s="173"/>
    </row>
    <row r="48" spans="1:12" x14ac:dyDescent="0.25">
      <c r="A48" s="187" t="str">
        <f>IF(OR(E36&gt;8,E26&gt;8,E16&gt;8),"výdavky za poradenstvo v oblasti environmentálnej a ekonomickej udžateľnosti presahujú 8%","")</f>
        <v/>
      </c>
      <c r="B48" s="187"/>
      <c r="C48" s="187"/>
      <c r="D48" s="187"/>
      <c r="E48" s="187"/>
      <c r="F48" s="187"/>
    </row>
    <row r="49" spans="1:6" x14ac:dyDescent="0.25">
      <c r="A49" s="173" t="str">
        <f>IF(OR(SUM(E34:E36)&gt;10,SUM(E24:E26)&gt;10,SUM(E14:E16)&gt;10),"výška výdavkov za poplatky presahuje 10%","")</f>
        <v/>
      </c>
      <c r="B49" s="173"/>
      <c r="C49" s="173"/>
      <c r="D49" s="173"/>
      <c r="E49" s="173"/>
      <c r="F49" s="173"/>
    </row>
    <row r="50" spans="1:6" x14ac:dyDescent="0.25">
      <c r="A50" s="173" t="str">
        <f>IF(AND(H2=1,F17&gt;H4),"výška OV na Aktivitu 1 presahuje maximum",IF(AND(H2=2,F17&gt;H5),"výška OV na Aktivitu 2 presahuje maximum",IF(AND(H2=3,F17&gt;H6),"výška OV na Aktivitu 3 presahuje maximum",IF(AND(H2=4,F17&gt;H7),"výška OV na Aktivitu 4 presahuje maximum",IF(AND(H2=5,F17&gt;H8),"výška OV na Aktivitu 5 presahuje maximum",IF(AND(H2=6,F17&gt;H9),"výška OV na Aktivitu 6 presahuje maximum",""))))))</f>
        <v/>
      </c>
      <c r="B50" s="173"/>
      <c r="C50" s="173"/>
      <c r="D50" s="173"/>
      <c r="E50" s="173"/>
      <c r="F50" s="173"/>
    </row>
    <row r="51" spans="1:6" x14ac:dyDescent="0.25">
      <c r="A51" s="173" t="str">
        <f>IF(OR(H2="",H2=0),"vyberte plánovanú aktivitu projektu","")</f>
        <v>vyberte plánovanú aktivitu projektu</v>
      </c>
      <c r="B51" s="173"/>
      <c r="C51" s="173"/>
      <c r="D51" s="173"/>
      <c r="E51" s="173"/>
      <c r="F51" s="173"/>
    </row>
  </sheetData>
  <sheetProtection algorithmName="SHA-512" hashValue="9ICfNv605o7rVTH9WnX0d0D++3y68GDYWj/9j5SS9uDF/MdzTK+vKC9v5m1ZwiktgTG7kZR7PxpHXzM+znZhiw==" saltValue="OmPDu2bK3d0uotbaPZKt4A==" spinCount="100000" sheet="1" objects="1" scenarios="1"/>
  <mergeCells count="47">
    <mergeCell ref="A43:C43"/>
    <mergeCell ref="A32:F32"/>
    <mergeCell ref="B33:D33"/>
    <mergeCell ref="B34:D34"/>
    <mergeCell ref="A11:F11"/>
    <mergeCell ref="A22:F22"/>
    <mergeCell ref="B27:D27"/>
    <mergeCell ref="B28:D28"/>
    <mergeCell ref="B29:D29"/>
    <mergeCell ref="B30:D30"/>
    <mergeCell ref="B31:D31"/>
    <mergeCell ref="B40:D40"/>
    <mergeCell ref="B41:D41"/>
    <mergeCell ref="B35:D35"/>
    <mergeCell ref="B36:D36"/>
    <mergeCell ref="B37:D37"/>
    <mergeCell ref="A47:F47"/>
    <mergeCell ref="A48:F48"/>
    <mergeCell ref="A49:F49"/>
    <mergeCell ref="A44:F44"/>
    <mergeCell ref="A45:F45"/>
    <mergeCell ref="A46:F46"/>
    <mergeCell ref="B25:D25"/>
    <mergeCell ref="B26:D26"/>
    <mergeCell ref="A4:A9"/>
    <mergeCell ref="C4:F4"/>
    <mergeCell ref="C5:F5"/>
    <mergeCell ref="C6:F6"/>
    <mergeCell ref="C7:F7"/>
    <mergeCell ref="C8:F8"/>
    <mergeCell ref="C9:F9"/>
    <mergeCell ref="B38:D38"/>
    <mergeCell ref="B39:D39"/>
    <mergeCell ref="A50:F50"/>
    <mergeCell ref="A51:F5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</mergeCells>
  <conditionalFormatting sqref="A44:B44">
    <cfRule type="cellIs" dxfId="32" priority="54" operator="equal">
      <formula>"zadajte hodnoty do žlto vyznačených buniek - aj nulové hodnoty"</formula>
    </cfRule>
  </conditionalFormatting>
  <conditionalFormatting sqref="A45:F45">
    <cfRule type="cellIs" dxfId="31" priority="50" operator="equal">
      <formula>"výška oprávnených výdavkov  presahuje hodnotu max. výšky na projekt - 300 000 €"</formula>
    </cfRule>
  </conditionalFormatting>
  <conditionalFormatting sqref="A46:F46">
    <cfRule type="cellIs" dxfId="30" priority="49" operator="equal">
      <formula>"výdavky na poplatky architektom, inžinierom a konzultantom za stavebný dozor presahujú 1%"</formula>
    </cfRule>
  </conditionalFormatting>
  <conditionalFormatting sqref="A47:B47">
    <cfRule type="cellIs" dxfId="29" priority="48" operator="equal">
      <formula>"výdavky na poplatky architektom, inžinierom a konzultantom za projektovú dokumentáciu presahujú 4%"</formula>
    </cfRule>
  </conditionalFormatting>
  <conditionalFormatting sqref="A48:B48">
    <cfRule type="cellIs" dxfId="28" priority="47" operator="equal">
      <formula>"výdavky za poradenstvo v oblasti environmentálnej a ekonomickej udžateľnosti presahujú 8%"</formula>
    </cfRule>
  </conditionalFormatting>
  <conditionalFormatting sqref="A49:B49">
    <cfRule type="cellIs" dxfId="27" priority="46" operator="equal">
      <formula>"výška výdavkov za poplatky presahuje 10%"</formula>
    </cfRule>
  </conditionalFormatting>
  <conditionalFormatting sqref="F30">
    <cfRule type="cellIs" dxfId="26" priority="45" operator="equal">
      <formula>""</formula>
    </cfRule>
  </conditionalFormatting>
  <conditionalFormatting sqref="F40">
    <cfRule type="cellIs" dxfId="25" priority="44" operator="equal">
      <formula>""</formula>
    </cfRule>
  </conditionalFormatting>
  <conditionalFormatting sqref="E14">
    <cfRule type="expression" dxfId="24" priority="28">
      <formula>SUM($E$14:$E$16)&gt;10</formula>
    </cfRule>
    <cfRule type="cellIs" dxfId="23" priority="37" operator="greaterThan">
      <formula>1</formula>
    </cfRule>
  </conditionalFormatting>
  <conditionalFormatting sqref="E15">
    <cfRule type="expression" dxfId="22" priority="24">
      <formula>SUM($E$14:$E$16)&gt;10</formula>
    </cfRule>
    <cfRule type="cellIs" dxfId="21" priority="25" operator="greaterThan">
      <formula>4</formula>
    </cfRule>
  </conditionalFormatting>
  <conditionalFormatting sqref="E16">
    <cfRule type="expression" dxfId="20" priority="22">
      <formula>SUM($E$14:$E$16)&gt;10</formula>
    </cfRule>
    <cfRule type="cellIs" dxfId="19" priority="23" operator="greaterThan">
      <formula>8</formula>
    </cfRule>
  </conditionalFormatting>
  <conditionalFormatting sqref="E24">
    <cfRule type="expression" dxfId="18" priority="20">
      <formula>SUM($E$24:$E$26)&gt;10</formula>
    </cfRule>
    <cfRule type="cellIs" dxfId="17" priority="21" operator="greaterThan">
      <formula>1</formula>
    </cfRule>
  </conditionalFormatting>
  <conditionalFormatting sqref="E25">
    <cfRule type="expression" dxfId="16" priority="18">
      <formula>SUM($E$24:$E$26)&gt;10</formula>
    </cfRule>
    <cfRule type="cellIs" dxfId="15" priority="19" operator="greaterThan">
      <formula>4</formula>
    </cfRule>
  </conditionalFormatting>
  <conditionalFormatting sqref="E34">
    <cfRule type="expression" dxfId="14" priority="14">
      <formula>SUM($E$34:$E$36)&gt;10</formula>
    </cfRule>
    <cfRule type="cellIs" dxfId="13" priority="15" operator="greaterThan">
      <formula>1</formula>
    </cfRule>
  </conditionalFormatting>
  <conditionalFormatting sqref="E35">
    <cfRule type="expression" dxfId="12" priority="12">
      <formula>SUM($E$34:$E$36)&gt;10</formula>
    </cfRule>
    <cfRule type="cellIs" dxfId="11" priority="13" operator="greaterThan">
      <formula>4</formula>
    </cfRule>
  </conditionalFormatting>
  <conditionalFormatting sqref="E26">
    <cfRule type="expression" dxfId="10" priority="10">
      <formula>SUM($E$24:$E$26)&gt;10</formula>
    </cfRule>
    <cfRule type="cellIs" dxfId="9" priority="11" operator="greaterThan">
      <formula>8</formula>
    </cfRule>
  </conditionalFormatting>
  <conditionalFormatting sqref="E36">
    <cfRule type="expression" dxfId="8" priority="8">
      <formula>SUM($E$34:$E$36)&gt;10</formula>
    </cfRule>
    <cfRule type="cellIs" dxfId="7" priority="9" operator="greaterThan">
      <formula>8</formula>
    </cfRule>
  </conditionalFormatting>
  <conditionalFormatting sqref="A51">
    <cfRule type="cellIs" dxfId="6" priority="7" operator="equal">
      <formula>"vyberte plánovanú aktivitu projektu"</formula>
    </cfRule>
  </conditionalFormatting>
  <conditionalFormatting sqref="A50:F50">
    <cfRule type="cellIs" dxfId="5" priority="1" operator="equal">
      <formula>"výška OV na Aktivitu 6 presahuje maximum"</formula>
    </cfRule>
    <cfRule type="cellIs" dxfId="4" priority="2" operator="equal">
      <formula>"výška OV na Aktivitu 5 presahuje maximum"</formula>
    </cfRule>
    <cfRule type="cellIs" dxfId="3" priority="3" operator="equal">
      <formula>"výška OV na Aktivitu 4 presahuje maximum"</formula>
    </cfRule>
    <cfRule type="cellIs" dxfId="2" priority="4" operator="equal">
      <formula>"výška OV na Aktivitu 3 presahuje maximum"</formula>
    </cfRule>
    <cfRule type="cellIs" dxfId="1" priority="5" operator="equal">
      <formula>"výška OV na Aktivitu 2 presahuje maximum"</formula>
    </cfRule>
    <cfRule type="cellIs" dxfId="0" priority="6" operator="equal">
      <formula>"výška OV na Aktivitu 1 presahuje maximum"</formula>
    </cfRule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75" orientation="portrait" horizontalDpi="4294967293" verticalDpi="4294967293" r:id="rId1"/>
  <ignoredErrors>
    <ignoredError sqref="F17 F19 F37 F27" formula="1"/>
    <ignoredError sqref="F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161925</xdr:colOff>
                    <xdr:row>3</xdr:row>
                    <xdr:rowOff>238125</xdr:rowOff>
                  </from>
                  <to>
                    <xdr:col>1</xdr:col>
                    <xdr:colOff>447675</xdr:colOff>
                    <xdr:row>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161925</xdr:colOff>
                    <xdr:row>4</xdr:row>
                    <xdr:rowOff>57150</xdr:rowOff>
                  </from>
                  <to>
                    <xdr:col>1</xdr:col>
                    <xdr:colOff>447675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</xdr:col>
                    <xdr:colOff>161925</xdr:colOff>
                    <xdr:row>5</xdr:row>
                    <xdr:rowOff>66675</xdr:rowOff>
                  </from>
                  <to>
                    <xdr:col>1</xdr:col>
                    <xdr:colOff>447675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76200</xdr:rowOff>
                  </from>
                  <to>
                    <xdr:col>1</xdr:col>
                    <xdr:colOff>447675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66675</xdr:rowOff>
                  </from>
                  <to>
                    <xdr:col>1</xdr:col>
                    <xdr:colOff>447675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</xdr:col>
                    <xdr:colOff>161925</xdr:colOff>
                    <xdr:row>8</xdr:row>
                    <xdr:rowOff>66675</xdr:rowOff>
                  </from>
                  <to>
                    <xdr:col>1</xdr:col>
                    <xdr:colOff>447675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4"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22" width="13.28515625" style="1" customWidth="1"/>
    <col min="23" max="16384" width="9.140625" style="1"/>
  </cols>
  <sheetData>
    <row r="1" spans="1:18" x14ac:dyDescent="0.2">
      <c r="A1" s="1" t="s">
        <v>46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2017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2017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D209Qv58UYQ/5QP3SIij8QNT0h7RaQlwi8oNymmP90w8sLYSB1zeLpqSyvbQi1MBDs3jAG17+VhY29YaPYUv5Q==" saltValue="/glZ31/tkgdfNpJ4/I/iyw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53" priority="2" operator="equal">
      <formula>"zlý súčet"</formula>
    </cfRule>
  </conditionalFormatting>
  <conditionalFormatting sqref="N1">
    <cfRule type="cellIs" dxfId="52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2"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47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2018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2018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MQLDOHasvj63jifwWnDxzPJhTqMj0AesLkwgraob5rDJW0rCAboWiDOSKWcr6WzpHR4oV7Qh0Zt0KlPm1tWmbQ==" saltValue="wJrTeNNm4Qeh7Y8hbehJwQ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51" priority="2" operator="equal">
      <formula>"zlý súčet"</formula>
    </cfRule>
  </conditionalFormatting>
  <conditionalFormatting sqref="N1">
    <cfRule type="cellIs" dxfId="50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48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2019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2019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OYM6SvcBMRoSNFBMbRmQ/gOb/+NtakKzTo3NR5UoBtL4Jzdx5LfwjjQYhneIgobQhEeLjBqlLVUlMlgLttzA8Q==" saltValue="A1CGoz6ZsFwXZJosf2WDvQ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49" priority="2" operator="equal">
      <formula>"zlý súčet"</formula>
    </cfRule>
  </conditionalFormatting>
  <conditionalFormatting sqref="N1">
    <cfRule type="cellIs" dxfId="48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2"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49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2020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2020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NwY14hjMjNrAUPcjrZsadIuw5F2lpYHlQAHdAJ1TfoKZPUMdkkUpgf9nIoDWJ9Up7deGZfn1GS47/2ejhTsF5A==" saltValue="A13x7Jk5dK18GAZbnxWJVw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47" priority="2" operator="equal">
      <formula>"zlý súčet"</formula>
    </cfRule>
  </conditionalFormatting>
  <conditionalFormatting sqref="N1">
    <cfRule type="cellIs" dxfId="46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8"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50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2021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2021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ZSglOnWmdjPax5XL9PnP4uI8k7EfUO5H8bynCkGv0ZZgAKOUFCAHG9FGt8ONGrscGqa+T9fZLX3jcALYyLMsDQ==" saltValue="5IiEs03ph1Cr9BWt/hEYcA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45" priority="2" operator="equal">
      <formula>"zlý súčet"</formula>
    </cfRule>
  </conditionalFormatting>
  <conditionalFormatting sqref="N1">
    <cfRule type="cellIs" dxfId="44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topLeftCell="A2"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9" width="10.85546875" style="1" bestFit="1" customWidth="1"/>
    <col min="10" max="12" width="11.7109375" style="1" customWidth="1"/>
    <col min="13" max="13" width="10.85546875" style="1" bestFit="1" customWidth="1"/>
    <col min="14" max="14" width="11.140625" style="1" bestFit="1" customWidth="1"/>
    <col min="15" max="15" width="10.7109375" style="1" bestFit="1" customWidth="1"/>
    <col min="16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51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2022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2022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WKAkvz9LZ4FQRPgkKaM4s1/BPE26qlC1S5c/hV+LA2RSR0ySco7w3Ur2Vo+jhwG7OoxMZPQ9Rj8EeK3e8AHuOQ==" saltValue="1DaKQqrqmqqLkr/7jtzL7A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43" priority="2" operator="equal">
      <formula>"zlý súčet"</formula>
    </cfRule>
  </conditionalFormatting>
  <conditionalFormatting sqref="N1">
    <cfRule type="cellIs" dxfId="42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9"/>
  <sheetViews>
    <sheetView workbookViewId="0">
      <selection activeCell="E17" sqref="E17:E18"/>
    </sheetView>
  </sheetViews>
  <sheetFormatPr defaultRowHeight="12" x14ac:dyDescent="0.2"/>
  <cols>
    <col min="1" max="3" width="12.7109375" style="1" customWidth="1"/>
    <col min="4" max="4" width="13" style="1" customWidth="1"/>
    <col min="5" max="5" width="31.140625" style="1" customWidth="1"/>
    <col min="6" max="8" width="11.7109375" style="1" bestFit="1" customWidth="1"/>
    <col min="9" max="13" width="10.85546875" style="1" bestFit="1" customWidth="1"/>
    <col min="14" max="14" width="11.140625" style="1" bestFit="1" customWidth="1"/>
    <col min="15" max="16" width="10.85546875" style="1" bestFit="1" customWidth="1"/>
    <col min="17" max="17" width="13.7109375" style="1" customWidth="1"/>
    <col min="18" max="18" width="13.28515625" style="1" hidden="1" customWidth="1"/>
    <col min="19" max="22" width="13.28515625" style="1" customWidth="1"/>
    <col min="23" max="16384" width="9.140625" style="1"/>
  </cols>
  <sheetData>
    <row r="1" spans="1:18" x14ac:dyDescent="0.2">
      <c r="A1" s="1" t="s">
        <v>52</v>
      </c>
      <c r="N1" s="152" t="str">
        <f>IF(P11+P12&lt;&gt;SUM(P19:P129),"nekorektne zadané údaje","")</f>
        <v/>
      </c>
      <c r="O1" s="152"/>
    </row>
    <row r="2" spans="1:18" x14ac:dyDescent="0.2">
      <c r="A2" s="23" t="s">
        <v>0</v>
      </c>
      <c r="R2" s="47" t="s">
        <v>56</v>
      </c>
    </row>
    <row r="3" spans="1:18" ht="15" customHeight="1" x14ac:dyDescent="0.2">
      <c r="A3" s="23"/>
      <c r="I3" s="50" t="s">
        <v>44</v>
      </c>
      <c r="J3" s="149"/>
      <c r="K3" s="149"/>
      <c r="N3" s="50" t="s">
        <v>44</v>
      </c>
      <c r="O3" s="149"/>
      <c r="P3" s="149"/>
      <c r="R3" s="47" t="s">
        <v>78</v>
      </c>
    </row>
    <row r="4" spans="1:18" ht="15" customHeight="1" x14ac:dyDescent="0.2">
      <c r="A4" s="23"/>
      <c r="I4" s="50" t="s">
        <v>41</v>
      </c>
      <c r="J4" s="149"/>
      <c r="K4" s="149"/>
      <c r="N4" s="50" t="s">
        <v>41</v>
      </c>
      <c r="O4" s="149"/>
      <c r="P4" s="149"/>
    </row>
    <row r="5" spans="1:18" ht="15" customHeight="1" x14ac:dyDescent="0.2">
      <c r="A5" s="23"/>
      <c r="I5" s="50" t="s">
        <v>42</v>
      </c>
      <c r="J5" s="149"/>
      <c r="K5" s="149"/>
      <c r="N5" s="50" t="s">
        <v>42</v>
      </c>
      <c r="O5" s="149"/>
      <c r="P5" s="149"/>
    </row>
    <row r="6" spans="1:18" ht="15" customHeight="1" x14ac:dyDescent="0.2">
      <c r="A6" s="23"/>
      <c r="I6" s="50" t="s">
        <v>43</v>
      </c>
      <c r="J6" s="149"/>
      <c r="K6" s="149"/>
      <c r="N6" s="50" t="s">
        <v>43</v>
      </c>
      <c r="O6" s="149"/>
      <c r="P6" s="149"/>
    </row>
    <row r="7" spans="1:18" x14ac:dyDescent="0.2">
      <c r="A7" s="23"/>
    </row>
    <row r="8" spans="1:18" ht="12.75" thickBot="1" x14ac:dyDescent="0.25"/>
    <row r="9" spans="1:18" ht="20.100000000000001" customHeight="1" x14ac:dyDescent="0.2">
      <c r="A9" s="134" t="s">
        <v>1</v>
      </c>
      <c r="B9" s="135"/>
      <c r="C9" s="136"/>
      <c r="D9" s="57"/>
      <c r="E9" s="107"/>
      <c r="F9" s="140">
        <v>2023</v>
      </c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8" ht="20.100000000000001" customHeight="1" thickBot="1" x14ac:dyDescent="0.25">
      <c r="A10" s="137"/>
      <c r="B10" s="138"/>
      <c r="C10" s="139"/>
      <c r="D10" s="52"/>
      <c r="E10" s="108"/>
      <c r="F10" s="14"/>
      <c r="G10" s="14"/>
      <c r="H10" s="14"/>
      <c r="I10" s="9" t="s">
        <v>4</v>
      </c>
      <c r="J10" s="9" t="s">
        <v>5</v>
      </c>
      <c r="K10" s="9" t="s">
        <v>6</v>
      </c>
      <c r="L10" s="9" t="s">
        <v>7</v>
      </c>
      <c r="M10" s="9" t="s">
        <v>8</v>
      </c>
      <c r="N10" s="14"/>
      <c r="O10" s="9" t="s">
        <v>9</v>
      </c>
      <c r="P10" s="15" t="s">
        <v>10</v>
      </c>
    </row>
    <row r="11" spans="1:18" ht="20.100000000000001" customHeight="1" x14ac:dyDescent="0.2">
      <c r="A11" s="62" t="s">
        <v>76</v>
      </c>
      <c r="B11" s="22"/>
      <c r="C11" s="63"/>
      <c r="D11" s="53"/>
      <c r="E11" s="53"/>
      <c r="F11" s="53"/>
      <c r="G11" s="53"/>
      <c r="H11" s="54"/>
      <c r="I11" s="92">
        <f>SUMIFS(I19:I129,D19:D129,"menej rozvinuté regióny")</f>
        <v>0</v>
      </c>
      <c r="J11" s="93">
        <f>SUMIFS(J19:J129,D19:D129,"menej rozvinuté regióny")</f>
        <v>0</v>
      </c>
      <c r="K11" s="93">
        <f>SUMIFS(K19:K129,D19:D129,"menej rozvinuté regióny")</f>
        <v>0</v>
      </c>
      <c r="L11" s="93">
        <f>SUMIFS(L19:L129,D19:D129,"menej rozvinuté regióny")</f>
        <v>0</v>
      </c>
      <c r="M11" s="93">
        <f>SUMIFS(M19:M129,D19:D129,"menej rozvinuté regióny")</f>
        <v>0</v>
      </c>
      <c r="N11" s="100"/>
      <c r="O11" s="93">
        <f>SUMIFS(O19:O129,D19:D129,"menej rozvinuté regióny")</f>
        <v>0</v>
      </c>
      <c r="P11" s="96">
        <f>SUMIFS(P19:P129,D19:D129,"menej rozvinuté regióny")</f>
        <v>0</v>
      </c>
    </row>
    <row r="12" spans="1:18" ht="20.100000000000001" customHeight="1" x14ac:dyDescent="0.2">
      <c r="A12" s="64" t="s">
        <v>77</v>
      </c>
      <c r="B12" s="59"/>
      <c r="C12" s="60"/>
      <c r="D12" s="61"/>
      <c r="E12" s="61"/>
      <c r="F12" s="61"/>
      <c r="G12" s="61"/>
      <c r="H12" s="65"/>
      <c r="I12" s="94">
        <f>SUMIFS(I19:I129,D19:D129,"ostatné regióny")</f>
        <v>0</v>
      </c>
      <c r="J12" s="27">
        <f>SUMIFS(J19:J129,D19:D129,"ostatné regióny")</f>
        <v>0</v>
      </c>
      <c r="K12" s="27">
        <f>SUMIFS(K19:K129,D19:D129,"ostatné regióny")</f>
        <v>0</v>
      </c>
      <c r="L12" s="27">
        <f>SUMIFS(L19:L129,D19:D129,"ostatné regióny")</f>
        <v>0</v>
      </c>
      <c r="M12" s="27">
        <f>SUMIFS(M19:M129,D19:D129,"ostatné regióny")</f>
        <v>0</v>
      </c>
      <c r="N12" s="101"/>
      <c r="O12" s="27">
        <f>SUMIFS(O19:O129,D19:D129,"ostatné regióny")</f>
        <v>0</v>
      </c>
      <c r="P12" s="97">
        <f>SUMIFS(P19:P129,D19:D129,"ostatné regióny")</f>
        <v>0</v>
      </c>
    </row>
    <row r="13" spans="1:18" ht="20.100000000000001" customHeight="1" x14ac:dyDescent="0.2">
      <c r="A13" s="19" t="s">
        <v>57</v>
      </c>
      <c r="B13" s="20"/>
      <c r="C13" s="20"/>
      <c r="D13" s="20"/>
      <c r="E13" s="20"/>
      <c r="F13" s="20"/>
      <c r="G13" s="20"/>
      <c r="H13" s="21"/>
      <c r="I13" s="94">
        <f>SUM(I11:I12)</f>
        <v>0</v>
      </c>
      <c r="J13" s="94">
        <f t="shared" ref="J13:O13" si="0">SUM(J11:J12)</f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101"/>
      <c r="O13" s="94">
        <f t="shared" si="0"/>
        <v>0</v>
      </c>
      <c r="P13" s="98">
        <f>SUM(P11:P12)</f>
        <v>0</v>
      </c>
    </row>
    <row r="14" spans="1:18" ht="20.100000000000001" customHeight="1" x14ac:dyDescent="0.2">
      <c r="A14" s="19" t="s">
        <v>2</v>
      </c>
      <c r="B14" s="20"/>
      <c r="C14" s="20"/>
      <c r="D14" s="20"/>
      <c r="E14" s="20"/>
      <c r="F14" s="20"/>
      <c r="G14" s="20"/>
      <c r="H14" s="21"/>
      <c r="I14" s="58"/>
      <c r="J14" s="36"/>
      <c r="K14" s="36"/>
      <c r="L14" s="36"/>
      <c r="M14" s="27">
        <f>SUM(I14:L14)</f>
        <v>0</v>
      </c>
      <c r="N14" s="12"/>
      <c r="O14" s="36"/>
      <c r="P14" s="97">
        <f>M14-O14</f>
        <v>0</v>
      </c>
    </row>
    <row r="15" spans="1:18" ht="20.100000000000001" customHeight="1" thickBot="1" x14ac:dyDescent="0.25">
      <c r="A15" s="66" t="s">
        <v>3</v>
      </c>
      <c r="B15" s="67"/>
      <c r="C15" s="67"/>
      <c r="D15" s="67"/>
      <c r="E15" s="67"/>
      <c r="F15" s="67"/>
      <c r="G15" s="67"/>
      <c r="H15" s="68"/>
      <c r="I15" s="95">
        <f>SUM(I13:I14)</f>
        <v>0</v>
      </c>
      <c r="J15" s="28">
        <f>SUM(J13:J14)</f>
        <v>0</v>
      </c>
      <c r="K15" s="28">
        <f>SUM(K13:K14)</f>
        <v>0</v>
      </c>
      <c r="L15" s="28">
        <f>SUM(L13:L14)</f>
        <v>0</v>
      </c>
      <c r="M15" s="28">
        <f>SUM(M13:M14)</f>
        <v>0</v>
      </c>
      <c r="N15" s="56"/>
      <c r="O15" s="28">
        <f>SUM(O13:O14)</f>
        <v>0</v>
      </c>
      <c r="P15" s="99">
        <f>SUM(P13:P14)</f>
        <v>0</v>
      </c>
    </row>
    <row r="16" spans="1:18" ht="12.7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95" customHeight="1" x14ac:dyDescent="0.2">
      <c r="A17" s="4" t="s">
        <v>18</v>
      </c>
      <c r="B17" s="5"/>
      <c r="C17" s="17"/>
      <c r="D17" s="150" t="s">
        <v>55</v>
      </c>
      <c r="E17" s="150" t="s">
        <v>125</v>
      </c>
      <c r="F17" s="140">
        <v>2023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24.95" customHeight="1" thickBot="1" x14ac:dyDescent="0.25">
      <c r="A18" s="6" t="s">
        <v>19</v>
      </c>
      <c r="B18" s="7"/>
      <c r="C18" s="18"/>
      <c r="D18" s="151"/>
      <c r="E18" s="151"/>
      <c r="F18" s="16" t="s">
        <v>17</v>
      </c>
      <c r="G18" s="9" t="s">
        <v>16</v>
      </c>
      <c r="H18" s="9" t="s">
        <v>11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12</v>
      </c>
      <c r="N18" s="8" t="s">
        <v>13</v>
      </c>
      <c r="O18" s="8" t="s">
        <v>14</v>
      </c>
      <c r="P18" s="10" t="s">
        <v>15</v>
      </c>
    </row>
    <row r="19" spans="1:16" s="13" customFormat="1" ht="24.95" customHeight="1" x14ac:dyDescent="0.2">
      <c r="A19" s="143"/>
      <c r="B19" s="144"/>
      <c r="C19" s="145"/>
      <c r="D19" s="69"/>
      <c r="E19" s="109"/>
      <c r="F19" s="29"/>
      <c r="G19" s="30"/>
      <c r="H19" s="25">
        <f>ROUNDDOWN(F19*G19,2)</f>
        <v>0</v>
      </c>
      <c r="I19" s="30"/>
      <c r="J19" s="30"/>
      <c r="K19" s="30"/>
      <c r="L19" s="30"/>
      <c r="M19" s="25">
        <f>SUM(I19:L19)</f>
        <v>0</v>
      </c>
      <c r="N19" s="26" t="str">
        <f>IF(ROUNDDOWN(F19*G19,2)-ROUNDDOWN(SUM(I19:L19),2)=0,"","zlý súčet")</f>
        <v/>
      </c>
      <c r="O19" s="35"/>
      <c r="P19" s="38">
        <f>M19-O19</f>
        <v>0</v>
      </c>
    </row>
    <row r="20" spans="1:16" s="2" customFormat="1" ht="24.95" customHeight="1" x14ac:dyDescent="0.2">
      <c r="A20" s="146"/>
      <c r="B20" s="147"/>
      <c r="C20" s="148"/>
      <c r="D20" s="70"/>
      <c r="E20" s="110"/>
      <c r="F20" s="31"/>
      <c r="G20" s="32"/>
      <c r="H20" s="25">
        <f t="shared" ref="H20:H83" si="1">ROUNDDOWN(F20*G20,2)</f>
        <v>0</v>
      </c>
      <c r="I20" s="32"/>
      <c r="J20" s="32"/>
      <c r="K20" s="32"/>
      <c r="L20" s="32"/>
      <c r="M20" s="27">
        <f t="shared" ref="M20:M83" si="2">SUM(I20:L20)</f>
        <v>0</v>
      </c>
      <c r="N20" s="26" t="str">
        <f t="shared" ref="N20:N83" si="3">IF(ROUNDDOWN(F20*G20,2)-ROUNDDOWN(SUM(I20:L20),2)=0,"","zlý súčet")</f>
        <v/>
      </c>
      <c r="O20" s="36"/>
      <c r="P20" s="39">
        <f t="shared" ref="P20:P83" si="4">M20-O20</f>
        <v>0</v>
      </c>
    </row>
    <row r="21" spans="1:16" s="2" customFormat="1" ht="24.95" customHeight="1" x14ac:dyDescent="0.2">
      <c r="A21" s="146"/>
      <c r="B21" s="147"/>
      <c r="C21" s="148"/>
      <c r="D21" s="70"/>
      <c r="E21" s="110"/>
      <c r="F21" s="31"/>
      <c r="G21" s="32"/>
      <c r="H21" s="25">
        <f t="shared" si="1"/>
        <v>0</v>
      </c>
      <c r="I21" s="32"/>
      <c r="J21" s="32"/>
      <c r="K21" s="32"/>
      <c r="L21" s="32"/>
      <c r="M21" s="27">
        <f t="shared" si="2"/>
        <v>0</v>
      </c>
      <c r="N21" s="26" t="str">
        <f t="shared" si="3"/>
        <v/>
      </c>
      <c r="O21" s="36"/>
      <c r="P21" s="39">
        <f t="shared" si="4"/>
        <v>0</v>
      </c>
    </row>
    <row r="22" spans="1:16" s="2" customFormat="1" ht="24.95" customHeight="1" x14ac:dyDescent="0.2">
      <c r="A22" s="146"/>
      <c r="B22" s="147"/>
      <c r="C22" s="148"/>
      <c r="D22" s="70"/>
      <c r="E22" s="110"/>
      <c r="F22" s="31"/>
      <c r="G22" s="32"/>
      <c r="H22" s="25">
        <f t="shared" si="1"/>
        <v>0</v>
      </c>
      <c r="I22" s="32"/>
      <c r="J22" s="32"/>
      <c r="K22" s="32"/>
      <c r="L22" s="32"/>
      <c r="M22" s="27">
        <f t="shared" si="2"/>
        <v>0</v>
      </c>
      <c r="N22" s="26" t="str">
        <f t="shared" si="3"/>
        <v/>
      </c>
      <c r="O22" s="36"/>
      <c r="P22" s="39">
        <f t="shared" si="4"/>
        <v>0</v>
      </c>
    </row>
    <row r="23" spans="1:16" s="2" customFormat="1" ht="24.95" customHeight="1" x14ac:dyDescent="0.2">
      <c r="A23" s="146"/>
      <c r="B23" s="147"/>
      <c r="C23" s="148"/>
      <c r="D23" s="70"/>
      <c r="E23" s="110"/>
      <c r="F23" s="31"/>
      <c r="G23" s="32"/>
      <c r="H23" s="25">
        <f t="shared" si="1"/>
        <v>0</v>
      </c>
      <c r="I23" s="32"/>
      <c r="J23" s="32"/>
      <c r="K23" s="32"/>
      <c r="L23" s="32"/>
      <c r="M23" s="27">
        <f t="shared" si="2"/>
        <v>0</v>
      </c>
      <c r="N23" s="26" t="str">
        <f t="shared" si="3"/>
        <v/>
      </c>
      <c r="O23" s="36"/>
      <c r="P23" s="39">
        <f t="shared" si="4"/>
        <v>0</v>
      </c>
    </row>
    <row r="24" spans="1:16" s="2" customFormat="1" ht="24.95" customHeight="1" x14ac:dyDescent="0.2">
      <c r="A24" s="146"/>
      <c r="B24" s="147"/>
      <c r="C24" s="148"/>
      <c r="D24" s="70"/>
      <c r="E24" s="110"/>
      <c r="F24" s="31"/>
      <c r="G24" s="32"/>
      <c r="H24" s="25">
        <f t="shared" si="1"/>
        <v>0</v>
      </c>
      <c r="I24" s="32"/>
      <c r="J24" s="32"/>
      <c r="K24" s="32"/>
      <c r="L24" s="32"/>
      <c r="M24" s="27">
        <f t="shared" si="2"/>
        <v>0</v>
      </c>
      <c r="N24" s="26" t="str">
        <f t="shared" si="3"/>
        <v/>
      </c>
      <c r="O24" s="36"/>
      <c r="P24" s="39">
        <f t="shared" si="4"/>
        <v>0</v>
      </c>
    </row>
    <row r="25" spans="1:16" s="2" customFormat="1" ht="24.95" customHeight="1" x14ac:dyDescent="0.2">
      <c r="A25" s="146"/>
      <c r="B25" s="147"/>
      <c r="C25" s="148"/>
      <c r="D25" s="70"/>
      <c r="E25" s="110"/>
      <c r="F25" s="31"/>
      <c r="G25" s="32"/>
      <c r="H25" s="25">
        <f t="shared" si="1"/>
        <v>0</v>
      </c>
      <c r="I25" s="32"/>
      <c r="J25" s="32"/>
      <c r="K25" s="32"/>
      <c r="L25" s="32"/>
      <c r="M25" s="27">
        <f t="shared" si="2"/>
        <v>0</v>
      </c>
      <c r="N25" s="26" t="str">
        <f t="shared" si="3"/>
        <v/>
      </c>
      <c r="O25" s="36"/>
      <c r="P25" s="39">
        <f t="shared" si="4"/>
        <v>0</v>
      </c>
    </row>
    <row r="26" spans="1:16" s="2" customFormat="1" ht="24.95" customHeight="1" x14ac:dyDescent="0.2">
      <c r="A26" s="146"/>
      <c r="B26" s="147"/>
      <c r="C26" s="148"/>
      <c r="D26" s="70"/>
      <c r="E26" s="110"/>
      <c r="F26" s="31"/>
      <c r="G26" s="32"/>
      <c r="H26" s="25">
        <f t="shared" si="1"/>
        <v>0</v>
      </c>
      <c r="I26" s="32"/>
      <c r="J26" s="32"/>
      <c r="K26" s="32"/>
      <c r="L26" s="32"/>
      <c r="M26" s="27">
        <f t="shared" si="2"/>
        <v>0</v>
      </c>
      <c r="N26" s="26" t="str">
        <f t="shared" si="3"/>
        <v/>
      </c>
      <c r="O26" s="36"/>
      <c r="P26" s="39">
        <f t="shared" si="4"/>
        <v>0</v>
      </c>
    </row>
    <row r="27" spans="1:16" s="2" customFormat="1" ht="24.95" customHeight="1" x14ac:dyDescent="0.2">
      <c r="A27" s="146"/>
      <c r="B27" s="147"/>
      <c r="C27" s="148"/>
      <c r="D27" s="70"/>
      <c r="E27" s="110"/>
      <c r="F27" s="31"/>
      <c r="G27" s="32"/>
      <c r="H27" s="25">
        <f t="shared" si="1"/>
        <v>0</v>
      </c>
      <c r="I27" s="32"/>
      <c r="J27" s="32"/>
      <c r="K27" s="32"/>
      <c r="L27" s="32"/>
      <c r="M27" s="27">
        <f t="shared" si="2"/>
        <v>0</v>
      </c>
      <c r="N27" s="26" t="str">
        <f t="shared" si="3"/>
        <v/>
      </c>
      <c r="O27" s="36"/>
      <c r="P27" s="39">
        <f t="shared" si="4"/>
        <v>0</v>
      </c>
    </row>
    <row r="28" spans="1:16" s="2" customFormat="1" ht="24.95" customHeight="1" x14ac:dyDescent="0.2">
      <c r="A28" s="146"/>
      <c r="B28" s="147"/>
      <c r="C28" s="148"/>
      <c r="D28" s="70"/>
      <c r="E28" s="110"/>
      <c r="F28" s="31"/>
      <c r="G28" s="32"/>
      <c r="H28" s="25">
        <f t="shared" si="1"/>
        <v>0</v>
      </c>
      <c r="I28" s="32"/>
      <c r="J28" s="32"/>
      <c r="K28" s="32"/>
      <c r="L28" s="32"/>
      <c r="M28" s="27">
        <f t="shared" si="2"/>
        <v>0</v>
      </c>
      <c r="N28" s="26" t="str">
        <f t="shared" si="3"/>
        <v/>
      </c>
      <c r="O28" s="36"/>
      <c r="P28" s="39">
        <f t="shared" si="4"/>
        <v>0</v>
      </c>
    </row>
    <row r="29" spans="1:16" s="2" customFormat="1" ht="24.95" customHeight="1" x14ac:dyDescent="0.2">
      <c r="A29" s="146"/>
      <c r="B29" s="147"/>
      <c r="C29" s="148"/>
      <c r="D29" s="70"/>
      <c r="E29" s="110"/>
      <c r="F29" s="31"/>
      <c r="G29" s="32"/>
      <c r="H29" s="25">
        <f t="shared" si="1"/>
        <v>0</v>
      </c>
      <c r="I29" s="32"/>
      <c r="J29" s="32"/>
      <c r="K29" s="32"/>
      <c r="L29" s="32"/>
      <c r="M29" s="27">
        <f t="shared" si="2"/>
        <v>0</v>
      </c>
      <c r="N29" s="26" t="str">
        <f t="shared" si="3"/>
        <v/>
      </c>
      <c r="O29" s="36"/>
      <c r="P29" s="39">
        <f t="shared" si="4"/>
        <v>0</v>
      </c>
    </row>
    <row r="30" spans="1:16" s="2" customFormat="1" ht="24.95" customHeight="1" x14ac:dyDescent="0.2">
      <c r="A30" s="146"/>
      <c r="B30" s="147"/>
      <c r="C30" s="148"/>
      <c r="D30" s="70"/>
      <c r="E30" s="110"/>
      <c r="F30" s="31"/>
      <c r="G30" s="32"/>
      <c r="H30" s="25">
        <f t="shared" si="1"/>
        <v>0</v>
      </c>
      <c r="I30" s="32"/>
      <c r="J30" s="32"/>
      <c r="K30" s="32"/>
      <c r="L30" s="32"/>
      <c r="M30" s="27">
        <f t="shared" si="2"/>
        <v>0</v>
      </c>
      <c r="N30" s="26" t="str">
        <f t="shared" si="3"/>
        <v/>
      </c>
      <c r="O30" s="36"/>
      <c r="P30" s="39">
        <f t="shared" si="4"/>
        <v>0</v>
      </c>
    </row>
    <row r="31" spans="1:16" s="2" customFormat="1" ht="24.95" customHeight="1" x14ac:dyDescent="0.2">
      <c r="A31" s="146"/>
      <c r="B31" s="147"/>
      <c r="C31" s="148"/>
      <c r="D31" s="70"/>
      <c r="E31" s="110"/>
      <c r="F31" s="31"/>
      <c r="G31" s="32"/>
      <c r="H31" s="25">
        <f t="shared" si="1"/>
        <v>0</v>
      </c>
      <c r="I31" s="32"/>
      <c r="J31" s="32"/>
      <c r="K31" s="32"/>
      <c r="L31" s="32"/>
      <c r="M31" s="27">
        <f t="shared" si="2"/>
        <v>0</v>
      </c>
      <c r="N31" s="26" t="str">
        <f t="shared" si="3"/>
        <v/>
      </c>
      <c r="O31" s="36"/>
      <c r="P31" s="39">
        <f t="shared" si="4"/>
        <v>0</v>
      </c>
    </row>
    <row r="32" spans="1:16" ht="24.95" customHeight="1" x14ac:dyDescent="0.2">
      <c r="A32" s="146"/>
      <c r="B32" s="147"/>
      <c r="C32" s="148"/>
      <c r="D32" s="70"/>
      <c r="E32" s="110"/>
      <c r="F32" s="31"/>
      <c r="G32" s="32"/>
      <c r="H32" s="25">
        <f t="shared" si="1"/>
        <v>0</v>
      </c>
      <c r="I32" s="32"/>
      <c r="J32" s="32"/>
      <c r="K32" s="32"/>
      <c r="L32" s="32"/>
      <c r="M32" s="27">
        <f t="shared" si="2"/>
        <v>0</v>
      </c>
      <c r="N32" s="26" t="str">
        <f t="shared" si="3"/>
        <v/>
      </c>
      <c r="O32" s="36"/>
      <c r="P32" s="39">
        <f t="shared" si="4"/>
        <v>0</v>
      </c>
    </row>
    <row r="33" spans="1:16" ht="24.95" customHeight="1" x14ac:dyDescent="0.2">
      <c r="A33" s="146"/>
      <c r="B33" s="147"/>
      <c r="C33" s="148"/>
      <c r="D33" s="70"/>
      <c r="E33" s="110"/>
      <c r="F33" s="31"/>
      <c r="G33" s="32"/>
      <c r="H33" s="25">
        <f t="shared" si="1"/>
        <v>0</v>
      </c>
      <c r="I33" s="32"/>
      <c r="J33" s="32"/>
      <c r="K33" s="32"/>
      <c r="L33" s="32"/>
      <c r="M33" s="27">
        <f t="shared" si="2"/>
        <v>0</v>
      </c>
      <c r="N33" s="26" t="str">
        <f t="shared" si="3"/>
        <v/>
      </c>
      <c r="O33" s="36"/>
      <c r="P33" s="39">
        <f t="shared" si="4"/>
        <v>0</v>
      </c>
    </row>
    <row r="34" spans="1:16" ht="24.95" customHeight="1" x14ac:dyDescent="0.2">
      <c r="A34" s="146"/>
      <c r="B34" s="147"/>
      <c r="C34" s="148"/>
      <c r="D34" s="70"/>
      <c r="E34" s="110"/>
      <c r="F34" s="31"/>
      <c r="G34" s="32"/>
      <c r="H34" s="25">
        <f t="shared" si="1"/>
        <v>0</v>
      </c>
      <c r="I34" s="32"/>
      <c r="J34" s="32"/>
      <c r="K34" s="32"/>
      <c r="L34" s="32"/>
      <c r="M34" s="27">
        <f t="shared" si="2"/>
        <v>0</v>
      </c>
      <c r="N34" s="26" t="str">
        <f t="shared" si="3"/>
        <v/>
      </c>
      <c r="O34" s="36"/>
      <c r="P34" s="39">
        <f t="shared" si="4"/>
        <v>0</v>
      </c>
    </row>
    <row r="35" spans="1:16" ht="24.95" customHeight="1" x14ac:dyDescent="0.2">
      <c r="A35" s="146"/>
      <c r="B35" s="147"/>
      <c r="C35" s="148"/>
      <c r="D35" s="70"/>
      <c r="E35" s="110"/>
      <c r="F35" s="31"/>
      <c r="G35" s="32"/>
      <c r="H35" s="25">
        <f t="shared" si="1"/>
        <v>0</v>
      </c>
      <c r="I35" s="32"/>
      <c r="J35" s="32"/>
      <c r="K35" s="32"/>
      <c r="L35" s="32"/>
      <c r="M35" s="27">
        <f t="shared" si="2"/>
        <v>0</v>
      </c>
      <c r="N35" s="26" t="str">
        <f t="shared" si="3"/>
        <v/>
      </c>
      <c r="O35" s="36"/>
      <c r="P35" s="39">
        <f t="shared" si="4"/>
        <v>0</v>
      </c>
    </row>
    <row r="36" spans="1:16" ht="24.95" customHeight="1" x14ac:dyDescent="0.2">
      <c r="A36" s="146"/>
      <c r="B36" s="147"/>
      <c r="C36" s="148"/>
      <c r="D36" s="70"/>
      <c r="E36" s="110"/>
      <c r="F36" s="31"/>
      <c r="G36" s="32"/>
      <c r="H36" s="25">
        <f t="shared" si="1"/>
        <v>0</v>
      </c>
      <c r="I36" s="32"/>
      <c r="J36" s="32"/>
      <c r="K36" s="32"/>
      <c r="L36" s="32"/>
      <c r="M36" s="27">
        <f t="shared" si="2"/>
        <v>0</v>
      </c>
      <c r="N36" s="26" t="str">
        <f t="shared" si="3"/>
        <v/>
      </c>
      <c r="O36" s="36"/>
      <c r="P36" s="39">
        <f t="shared" si="4"/>
        <v>0</v>
      </c>
    </row>
    <row r="37" spans="1:16" ht="24.95" customHeight="1" x14ac:dyDescent="0.2">
      <c r="A37" s="146"/>
      <c r="B37" s="147"/>
      <c r="C37" s="148"/>
      <c r="D37" s="70"/>
      <c r="E37" s="110"/>
      <c r="F37" s="31"/>
      <c r="G37" s="32"/>
      <c r="H37" s="25">
        <f t="shared" si="1"/>
        <v>0</v>
      </c>
      <c r="I37" s="32"/>
      <c r="J37" s="32"/>
      <c r="K37" s="32"/>
      <c r="L37" s="32"/>
      <c r="M37" s="27">
        <f t="shared" si="2"/>
        <v>0</v>
      </c>
      <c r="N37" s="26" t="str">
        <f t="shared" si="3"/>
        <v/>
      </c>
      <c r="O37" s="36"/>
      <c r="P37" s="39">
        <f t="shared" si="4"/>
        <v>0</v>
      </c>
    </row>
    <row r="38" spans="1:16" ht="24.95" customHeight="1" x14ac:dyDescent="0.2">
      <c r="A38" s="146"/>
      <c r="B38" s="147"/>
      <c r="C38" s="148"/>
      <c r="D38" s="70"/>
      <c r="E38" s="110"/>
      <c r="F38" s="31"/>
      <c r="G38" s="32"/>
      <c r="H38" s="25">
        <f t="shared" si="1"/>
        <v>0</v>
      </c>
      <c r="I38" s="32"/>
      <c r="J38" s="32"/>
      <c r="K38" s="32"/>
      <c r="L38" s="32"/>
      <c r="M38" s="27">
        <f t="shared" si="2"/>
        <v>0</v>
      </c>
      <c r="N38" s="26" t="str">
        <f t="shared" si="3"/>
        <v/>
      </c>
      <c r="O38" s="36"/>
      <c r="P38" s="39">
        <f t="shared" si="4"/>
        <v>0</v>
      </c>
    </row>
    <row r="39" spans="1:16" ht="24.95" customHeight="1" x14ac:dyDescent="0.2">
      <c r="A39" s="146"/>
      <c r="B39" s="147"/>
      <c r="C39" s="148"/>
      <c r="D39" s="70"/>
      <c r="E39" s="110"/>
      <c r="F39" s="31"/>
      <c r="G39" s="32"/>
      <c r="H39" s="25">
        <f t="shared" si="1"/>
        <v>0</v>
      </c>
      <c r="I39" s="32"/>
      <c r="J39" s="32"/>
      <c r="K39" s="32"/>
      <c r="L39" s="32"/>
      <c r="M39" s="27">
        <f t="shared" si="2"/>
        <v>0</v>
      </c>
      <c r="N39" s="26" t="str">
        <f t="shared" si="3"/>
        <v/>
      </c>
      <c r="O39" s="36"/>
      <c r="P39" s="39">
        <f t="shared" si="4"/>
        <v>0</v>
      </c>
    </row>
    <row r="40" spans="1:16" ht="24.95" customHeight="1" x14ac:dyDescent="0.2">
      <c r="A40" s="146"/>
      <c r="B40" s="147"/>
      <c r="C40" s="148"/>
      <c r="D40" s="70"/>
      <c r="E40" s="110"/>
      <c r="F40" s="31"/>
      <c r="G40" s="32"/>
      <c r="H40" s="25">
        <f t="shared" si="1"/>
        <v>0</v>
      </c>
      <c r="I40" s="32"/>
      <c r="J40" s="32"/>
      <c r="K40" s="32"/>
      <c r="L40" s="32"/>
      <c r="M40" s="27">
        <f t="shared" si="2"/>
        <v>0</v>
      </c>
      <c r="N40" s="26" t="str">
        <f t="shared" si="3"/>
        <v/>
      </c>
      <c r="O40" s="36"/>
      <c r="P40" s="39">
        <f t="shared" si="4"/>
        <v>0</v>
      </c>
    </row>
    <row r="41" spans="1:16" ht="24.95" customHeight="1" x14ac:dyDescent="0.2">
      <c r="A41" s="146"/>
      <c r="B41" s="147"/>
      <c r="C41" s="148"/>
      <c r="D41" s="70"/>
      <c r="E41" s="110"/>
      <c r="F41" s="31"/>
      <c r="G41" s="32"/>
      <c r="H41" s="25">
        <f t="shared" si="1"/>
        <v>0</v>
      </c>
      <c r="I41" s="32"/>
      <c r="J41" s="32"/>
      <c r="K41" s="32"/>
      <c r="L41" s="32"/>
      <c r="M41" s="27">
        <f t="shared" si="2"/>
        <v>0</v>
      </c>
      <c r="N41" s="26" t="str">
        <f t="shared" si="3"/>
        <v/>
      </c>
      <c r="O41" s="36"/>
      <c r="P41" s="39">
        <f t="shared" si="4"/>
        <v>0</v>
      </c>
    </row>
    <row r="42" spans="1:16" ht="24.95" customHeight="1" x14ac:dyDescent="0.2">
      <c r="A42" s="146"/>
      <c r="B42" s="147"/>
      <c r="C42" s="148"/>
      <c r="D42" s="70"/>
      <c r="E42" s="110"/>
      <c r="F42" s="31"/>
      <c r="G42" s="32"/>
      <c r="H42" s="25">
        <f t="shared" si="1"/>
        <v>0</v>
      </c>
      <c r="I42" s="32"/>
      <c r="J42" s="32"/>
      <c r="K42" s="32"/>
      <c r="L42" s="32"/>
      <c r="M42" s="27">
        <f t="shared" si="2"/>
        <v>0</v>
      </c>
      <c r="N42" s="26" t="str">
        <f t="shared" si="3"/>
        <v/>
      </c>
      <c r="O42" s="36"/>
      <c r="P42" s="39">
        <f t="shared" si="4"/>
        <v>0</v>
      </c>
    </row>
    <row r="43" spans="1:16" ht="24.95" customHeight="1" x14ac:dyDescent="0.2">
      <c r="A43" s="146"/>
      <c r="B43" s="147"/>
      <c r="C43" s="148"/>
      <c r="D43" s="70"/>
      <c r="E43" s="110"/>
      <c r="F43" s="31"/>
      <c r="G43" s="32"/>
      <c r="H43" s="25">
        <f t="shared" si="1"/>
        <v>0</v>
      </c>
      <c r="I43" s="32"/>
      <c r="J43" s="32"/>
      <c r="K43" s="32"/>
      <c r="L43" s="32"/>
      <c r="M43" s="27">
        <f t="shared" si="2"/>
        <v>0</v>
      </c>
      <c r="N43" s="26" t="str">
        <f t="shared" si="3"/>
        <v/>
      </c>
      <c r="O43" s="36"/>
      <c r="P43" s="39">
        <f t="shared" si="4"/>
        <v>0</v>
      </c>
    </row>
    <row r="44" spans="1:16" ht="24.95" customHeight="1" x14ac:dyDescent="0.2">
      <c r="A44" s="146"/>
      <c r="B44" s="147"/>
      <c r="C44" s="148"/>
      <c r="D44" s="70"/>
      <c r="E44" s="110"/>
      <c r="F44" s="31"/>
      <c r="G44" s="32"/>
      <c r="H44" s="25">
        <f t="shared" si="1"/>
        <v>0</v>
      </c>
      <c r="I44" s="32"/>
      <c r="J44" s="32"/>
      <c r="K44" s="32"/>
      <c r="L44" s="32"/>
      <c r="M44" s="27">
        <f t="shared" si="2"/>
        <v>0</v>
      </c>
      <c r="N44" s="26" t="str">
        <f t="shared" si="3"/>
        <v/>
      </c>
      <c r="O44" s="36"/>
      <c r="P44" s="39">
        <f t="shared" si="4"/>
        <v>0</v>
      </c>
    </row>
    <row r="45" spans="1:16" ht="24.95" customHeight="1" x14ac:dyDescent="0.2">
      <c r="A45" s="146"/>
      <c r="B45" s="147"/>
      <c r="C45" s="148"/>
      <c r="D45" s="70"/>
      <c r="E45" s="110"/>
      <c r="F45" s="31"/>
      <c r="G45" s="32"/>
      <c r="H45" s="25">
        <f t="shared" si="1"/>
        <v>0</v>
      </c>
      <c r="I45" s="32"/>
      <c r="J45" s="32"/>
      <c r="K45" s="32"/>
      <c r="L45" s="32"/>
      <c r="M45" s="27">
        <f t="shared" si="2"/>
        <v>0</v>
      </c>
      <c r="N45" s="26" t="str">
        <f t="shared" si="3"/>
        <v/>
      </c>
      <c r="O45" s="36"/>
      <c r="P45" s="39">
        <f t="shared" si="4"/>
        <v>0</v>
      </c>
    </row>
    <row r="46" spans="1:16" ht="24.95" customHeight="1" x14ac:dyDescent="0.2">
      <c r="A46" s="146"/>
      <c r="B46" s="147"/>
      <c r="C46" s="148"/>
      <c r="D46" s="70"/>
      <c r="E46" s="110"/>
      <c r="F46" s="31"/>
      <c r="G46" s="32"/>
      <c r="H46" s="25">
        <f t="shared" si="1"/>
        <v>0</v>
      </c>
      <c r="I46" s="32"/>
      <c r="J46" s="32"/>
      <c r="K46" s="32"/>
      <c r="L46" s="32"/>
      <c r="M46" s="27">
        <f t="shared" si="2"/>
        <v>0</v>
      </c>
      <c r="N46" s="26" t="str">
        <f t="shared" si="3"/>
        <v/>
      </c>
      <c r="O46" s="36"/>
      <c r="P46" s="39">
        <f t="shared" si="4"/>
        <v>0</v>
      </c>
    </row>
    <row r="47" spans="1:16" ht="24.95" customHeight="1" x14ac:dyDescent="0.2">
      <c r="A47" s="146"/>
      <c r="B47" s="147"/>
      <c r="C47" s="148"/>
      <c r="D47" s="70"/>
      <c r="E47" s="110"/>
      <c r="F47" s="31"/>
      <c r="G47" s="32"/>
      <c r="H47" s="25">
        <f t="shared" si="1"/>
        <v>0</v>
      </c>
      <c r="I47" s="32"/>
      <c r="J47" s="32"/>
      <c r="K47" s="32"/>
      <c r="L47" s="32"/>
      <c r="M47" s="27">
        <f t="shared" si="2"/>
        <v>0</v>
      </c>
      <c r="N47" s="26" t="str">
        <f t="shared" si="3"/>
        <v/>
      </c>
      <c r="O47" s="36"/>
      <c r="P47" s="39">
        <f t="shared" si="4"/>
        <v>0</v>
      </c>
    </row>
    <row r="48" spans="1:16" ht="24.95" customHeight="1" x14ac:dyDescent="0.2">
      <c r="A48" s="146"/>
      <c r="B48" s="147"/>
      <c r="C48" s="148"/>
      <c r="D48" s="70"/>
      <c r="E48" s="110"/>
      <c r="F48" s="31"/>
      <c r="G48" s="32"/>
      <c r="H48" s="25">
        <f t="shared" si="1"/>
        <v>0</v>
      </c>
      <c r="I48" s="32"/>
      <c r="J48" s="32"/>
      <c r="K48" s="32"/>
      <c r="L48" s="32"/>
      <c r="M48" s="27">
        <f t="shared" si="2"/>
        <v>0</v>
      </c>
      <c r="N48" s="26" t="str">
        <f t="shared" si="3"/>
        <v/>
      </c>
      <c r="O48" s="36"/>
      <c r="P48" s="39">
        <f t="shared" si="4"/>
        <v>0</v>
      </c>
    </row>
    <row r="49" spans="1:16" ht="24.95" customHeight="1" x14ac:dyDescent="0.2">
      <c r="A49" s="146"/>
      <c r="B49" s="147"/>
      <c r="C49" s="148"/>
      <c r="D49" s="70"/>
      <c r="E49" s="110"/>
      <c r="F49" s="31"/>
      <c r="G49" s="32"/>
      <c r="H49" s="25">
        <f t="shared" si="1"/>
        <v>0</v>
      </c>
      <c r="I49" s="32"/>
      <c r="J49" s="32"/>
      <c r="K49" s="32"/>
      <c r="L49" s="32"/>
      <c r="M49" s="27">
        <f t="shared" si="2"/>
        <v>0</v>
      </c>
      <c r="N49" s="26" t="str">
        <f t="shared" si="3"/>
        <v/>
      </c>
      <c r="O49" s="36"/>
      <c r="P49" s="39">
        <f t="shared" si="4"/>
        <v>0</v>
      </c>
    </row>
    <row r="50" spans="1:16" ht="24.95" customHeight="1" x14ac:dyDescent="0.2">
      <c r="A50" s="146"/>
      <c r="B50" s="147"/>
      <c r="C50" s="148"/>
      <c r="D50" s="70"/>
      <c r="E50" s="110"/>
      <c r="F50" s="31"/>
      <c r="G50" s="32"/>
      <c r="H50" s="25">
        <f t="shared" si="1"/>
        <v>0</v>
      </c>
      <c r="I50" s="32"/>
      <c r="J50" s="32"/>
      <c r="K50" s="32"/>
      <c r="L50" s="32"/>
      <c r="M50" s="27">
        <f t="shared" si="2"/>
        <v>0</v>
      </c>
      <c r="N50" s="26" t="str">
        <f t="shared" si="3"/>
        <v/>
      </c>
      <c r="O50" s="36"/>
      <c r="P50" s="39">
        <f t="shared" si="4"/>
        <v>0</v>
      </c>
    </row>
    <row r="51" spans="1:16" ht="24.95" customHeight="1" x14ac:dyDescent="0.2">
      <c r="A51" s="146"/>
      <c r="B51" s="147"/>
      <c r="C51" s="148"/>
      <c r="D51" s="70"/>
      <c r="E51" s="110"/>
      <c r="F51" s="31"/>
      <c r="G51" s="32"/>
      <c r="H51" s="25">
        <f t="shared" si="1"/>
        <v>0</v>
      </c>
      <c r="I51" s="32"/>
      <c r="J51" s="32"/>
      <c r="K51" s="32"/>
      <c r="L51" s="32"/>
      <c r="M51" s="27">
        <f t="shared" si="2"/>
        <v>0</v>
      </c>
      <c r="N51" s="26" t="str">
        <f t="shared" si="3"/>
        <v/>
      </c>
      <c r="O51" s="36"/>
      <c r="P51" s="39">
        <f t="shared" si="4"/>
        <v>0</v>
      </c>
    </row>
    <row r="52" spans="1:16" ht="24.95" customHeight="1" x14ac:dyDescent="0.2">
      <c r="A52" s="146"/>
      <c r="B52" s="147"/>
      <c r="C52" s="148"/>
      <c r="D52" s="70"/>
      <c r="E52" s="110"/>
      <c r="F52" s="31"/>
      <c r="G52" s="32"/>
      <c r="H52" s="25">
        <f t="shared" si="1"/>
        <v>0</v>
      </c>
      <c r="I52" s="32"/>
      <c r="J52" s="32"/>
      <c r="K52" s="32"/>
      <c r="L52" s="32"/>
      <c r="M52" s="27">
        <f t="shared" si="2"/>
        <v>0</v>
      </c>
      <c r="N52" s="26" t="str">
        <f t="shared" si="3"/>
        <v/>
      </c>
      <c r="O52" s="36"/>
      <c r="P52" s="39">
        <f t="shared" si="4"/>
        <v>0</v>
      </c>
    </row>
    <row r="53" spans="1:16" ht="24.95" customHeight="1" x14ac:dyDescent="0.2">
      <c r="A53" s="146"/>
      <c r="B53" s="147"/>
      <c r="C53" s="148"/>
      <c r="D53" s="70"/>
      <c r="E53" s="110"/>
      <c r="F53" s="31"/>
      <c r="G53" s="32"/>
      <c r="H53" s="25">
        <f t="shared" si="1"/>
        <v>0</v>
      </c>
      <c r="I53" s="32"/>
      <c r="J53" s="32"/>
      <c r="K53" s="32"/>
      <c r="L53" s="32"/>
      <c r="M53" s="27">
        <f t="shared" si="2"/>
        <v>0</v>
      </c>
      <c r="N53" s="26" t="str">
        <f t="shared" si="3"/>
        <v/>
      </c>
      <c r="O53" s="36"/>
      <c r="P53" s="39">
        <f t="shared" si="4"/>
        <v>0</v>
      </c>
    </row>
    <row r="54" spans="1:16" ht="24.95" customHeight="1" x14ac:dyDescent="0.2">
      <c r="A54" s="146"/>
      <c r="B54" s="147"/>
      <c r="C54" s="148"/>
      <c r="D54" s="70"/>
      <c r="E54" s="110"/>
      <c r="F54" s="31"/>
      <c r="G54" s="32"/>
      <c r="H54" s="25">
        <f t="shared" si="1"/>
        <v>0</v>
      </c>
      <c r="I54" s="32"/>
      <c r="J54" s="32"/>
      <c r="K54" s="32"/>
      <c r="L54" s="32"/>
      <c r="M54" s="27">
        <f t="shared" si="2"/>
        <v>0</v>
      </c>
      <c r="N54" s="26" t="str">
        <f t="shared" si="3"/>
        <v/>
      </c>
      <c r="O54" s="36"/>
      <c r="P54" s="39">
        <f t="shared" si="4"/>
        <v>0</v>
      </c>
    </row>
    <row r="55" spans="1:16" ht="24.95" customHeight="1" x14ac:dyDescent="0.2">
      <c r="A55" s="146"/>
      <c r="B55" s="147"/>
      <c r="C55" s="148"/>
      <c r="D55" s="70"/>
      <c r="E55" s="110"/>
      <c r="F55" s="31"/>
      <c r="G55" s="32"/>
      <c r="H55" s="25">
        <f t="shared" si="1"/>
        <v>0</v>
      </c>
      <c r="I55" s="32"/>
      <c r="J55" s="32"/>
      <c r="K55" s="32"/>
      <c r="L55" s="32"/>
      <c r="M55" s="27">
        <f t="shared" si="2"/>
        <v>0</v>
      </c>
      <c r="N55" s="26" t="str">
        <f t="shared" si="3"/>
        <v/>
      </c>
      <c r="O55" s="36"/>
      <c r="P55" s="39">
        <f t="shared" si="4"/>
        <v>0</v>
      </c>
    </row>
    <row r="56" spans="1:16" ht="24.95" customHeight="1" x14ac:dyDescent="0.2">
      <c r="A56" s="146"/>
      <c r="B56" s="147"/>
      <c r="C56" s="148"/>
      <c r="D56" s="70"/>
      <c r="E56" s="110"/>
      <c r="F56" s="31"/>
      <c r="G56" s="32"/>
      <c r="H56" s="25">
        <f t="shared" si="1"/>
        <v>0</v>
      </c>
      <c r="I56" s="32"/>
      <c r="J56" s="32"/>
      <c r="K56" s="32"/>
      <c r="L56" s="32"/>
      <c r="M56" s="27">
        <f t="shared" si="2"/>
        <v>0</v>
      </c>
      <c r="N56" s="26" t="str">
        <f t="shared" si="3"/>
        <v/>
      </c>
      <c r="O56" s="36"/>
      <c r="P56" s="39">
        <f t="shared" si="4"/>
        <v>0</v>
      </c>
    </row>
    <row r="57" spans="1:16" ht="24.95" customHeight="1" x14ac:dyDescent="0.2">
      <c r="A57" s="146"/>
      <c r="B57" s="147"/>
      <c r="C57" s="148"/>
      <c r="D57" s="70"/>
      <c r="E57" s="110"/>
      <c r="F57" s="31"/>
      <c r="G57" s="32"/>
      <c r="H57" s="25">
        <f t="shared" si="1"/>
        <v>0</v>
      </c>
      <c r="I57" s="32"/>
      <c r="J57" s="32"/>
      <c r="K57" s="32"/>
      <c r="L57" s="32"/>
      <c r="M57" s="27">
        <f t="shared" si="2"/>
        <v>0</v>
      </c>
      <c r="N57" s="26" t="str">
        <f t="shared" si="3"/>
        <v/>
      </c>
      <c r="O57" s="36"/>
      <c r="P57" s="39">
        <f t="shared" si="4"/>
        <v>0</v>
      </c>
    </row>
    <row r="58" spans="1:16" ht="24.95" customHeight="1" x14ac:dyDescent="0.2">
      <c r="A58" s="146"/>
      <c r="B58" s="147"/>
      <c r="C58" s="148"/>
      <c r="D58" s="70"/>
      <c r="E58" s="110"/>
      <c r="F58" s="31"/>
      <c r="G58" s="32"/>
      <c r="H58" s="25">
        <f t="shared" si="1"/>
        <v>0</v>
      </c>
      <c r="I58" s="32"/>
      <c r="J58" s="32"/>
      <c r="K58" s="32"/>
      <c r="L58" s="32"/>
      <c r="M58" s="27">
        <f t="shared" si="2"/>
        <v>0</v>
      </c>
      <c r="N58" s="26" t="str">
        <f t="shared" si="3"/>
        <v/>
      </c>
      <c r="O58" s="36"/>
      <c r="P58" s="39">
        <f t="shared" si="4"/>
        <v>0</v>
      </c>
    </row>
    <row r="59" spans="1:16" ht="24.95" customHeight="1" x14ac:dyDescent="0.2">
      <c r="A59" s="146"/>
      <c r="B59" s="147"/>
      <c r="C59" s="148"/>
      <c r="D59" s="70"/>
      <c r="E59" s="110"/>
      <c r="F59" s="31"/>
      <c r="G59" s="32"/>
      <c r="H59" s="25">
        <f t="shared" si="1"/>
        <v>0</v>
      </c>
      <c r="I59" s="32"/>
      <c r="J59" s="32"/>
      <c r="K59" s="32"/>
      <c r="L59" s="32"/>
      <c r="M59" s="27">
        <f t="shared" si="2"/>
        <v>0</v>
      </c>
      <c r="N59" s="26" t="str">
        <f t="shared" si="3"/>
        <v/>
      </c>
      <c r="O59" s="36"/>
      <c r="P59" s="39">
        <f t="shared" si="4"/>
        <v>0</v>
      </c>
    </row>
    <row r="60" spans="1:16" ht="24.95" customHeight="1" x14ac:dyDescent="0.2">
      <c r="A60" s="146"/>
      <c r="B60" s="147"/>
      <c r="C60" s="148"/>
      <c r="D60" s="70"/>
      <c r="E60" s="110"/>
      <c r="F60" s="31"/>
      <c r="G60" s="32"/>
      <c r="H60" s="25">
        <f t="shared" si="1"/>
        <v>0</v>
      </c>
      <c r="I60" s="32"/>
      <c r="J60" s="32"/>
      <c r="K60" s="32"/>
      <c r="L60" s="32"/>
      <c r="M60" s="27">
        <f t="shared" si="2"/>
        <v>0</v>
      </c>
      <c r="N60" s="26" t="str">
        <f t="shared" si="3"/>
        <v/>
      </c>
      <c r="O60" s="36"/>
      <c r="P60" s="39">
        <f t="shared" si="4"/>
        <v>0</v>
      </c>
    </row>
    <row r="61" spans="1:16" ht="24.95" customHeight="1" x14ac:dyDescent="0.2">
      <c r="A61" s="146"/>
      <c r="B61" s="147"/>
      <c r="C61" s="148"/>
      <c r="D61" s="70"/>
      <c r="E61" s="110"/>
      <c r="F61" s="31"/>
      <c r="G61" s="32"/>
      <c r="H61" s="25">
        <f t="shared" si="1"/>
        <v>0</v>
      </c>
      <c r="I61" s="32"/>
      <c r="J61" s="32"/>
      <c r="K61" s="32"/>
      <c r="L61" s="32"/>
      <c r="M61" s="27">
        <f t="shared" si="2"/>
        <v>0</v>
      </c>
      <c r="N61" s="26" t="str">
        <f t="shared" si="3"/>
        <v/>
      </c>
      <c r="O61" s="36"/>
      <c r="P61" s="39">
        <f t="shared" si="4"/>
        <v>0</v>
      </c>
    </row>
    <row r="62" spans="1:16" ht="24.95" customHeight="1" x14ac:dyDescent="0.2">
      <c r="A62" s="146"/>
      <c r="B62" s="147"/>
      <c r="C62" s="148"/>
      <c r="D62" s="70"/>
      <c r="E62" s="110"/>
      <c r="F62" s="31"/>
      <c r="G62" s="32"/>
      <c r="H62" s="25">
        <f t="shared" si="1"/>
        <v>0</v>
      </c>
      <c r="I62" s="32"/>
      <c r="J62" s="32"/>
      <c r="K62" s="32"/>
      <c r="L62" s="32"/>
      <c r="M62" s="27">
        <f t="shared" si="2"/>
        <v>0</v>
      </c>
      <c r="N62" s="26" t="str">
        <f t="shared" si="3"/>
        <v/>
      </c>
      <c r="O62" s="36"/>
      <c r="P62" s="39">
        <f t="shared" si="4"/>
        <v>0</v>
      </c>
    </row>
    <row r="63" spans="1:16" ht="24.95" customHeight="1" x14ac:dyDescent="0.2">
      <c r="A63" s="146"/>
      <c r="B63" s="147"/>
      <c r="C63" s="148"/>
      <c r="D63" s="70"/>
      <c r="E63" s="110"/>
      <c r="F63" s="31"/>
      <c r="G63" s="32"/>
      <c r="H63" s="25">
        <f t="shared" si="1"/>
        <v>0</v>
      </c>
      <c r="I63" s="32"/>
      <c r="J63" s="32"/>
      <c r="K63" s="32"/>
      <c r="L63" s="32"/>
      <c r="M63" s="27">
        <f t="shared" si="2"/>
        <v>0</v>
      </c>
      <c r="N63" s="26" t="str">
        <f t="shared" si="3"/>
        <v/>
      </c>
      <c r="O63" s="36"/>
      <c r="P63" s="39">
        <f t="shared" si="4"/>
        <v>0</v>
      </c>
    </row>
    <row r="64" spans="1:16" ht="24.95" customHeight="1" x14ac:dyDescent="0.2">
      <c r="A64" s="146"/>
      <c r="B64" s="147"/>
      <c r="C64" s="148"/>
      <c r="D64" s="70"/>
      <c r="E64" s="110"/>
      <c r="F64" s="31"/>
      <c r="G64" s="32"/>
      <c r="H64" s="25">
        <f t="shared" si="1"/>
        <v>0</v>
      </c>
      <c r="I64" s="32"/>
      <c r="J64" s="32"/>
      <c r="K64" s="32"/>
      <c r="L64" s="32"/>
      <c r="M64" s="27">
        <f t="shared" si="2"/>
        <v>0</v>
      </c>
      <c r="N64" s="26" t="str">
        <f t="shared" si="3"/>
        <v/>
      </c>
      <c r="O64" s="36"/>
      <c r="P64" s="39">
        <f t="shared" si="4"/>
        <v>0</v>
      </c>
    </row>
    <row r="65" spans="1:16" ht="24.95" customHeight="1" x14ac:dyDescent="0.2">
      <c r="A65" s="146"/>
      <c r="B65" s="147"/>
      <c r="C65" s="148"/>
      <c r="D65" s="70"/>
      <c r="E65" s="110"/>
      <c r="F65" s="31"/>
      <c r="G65" s="32"/>
      <c r="H65" s="25">
        <f t="shared" si="1"/>
        <v>0</v>
      </c>
      <c r="I65" s="32"/>
      <c r="J65" s="32"/>
      <c r="K65" s="32"/>
      <c r="L65" s="32"/>
      <c r="M65" s="27">
        <f t="shared" si="2"/>
        <v>0</v>
      </c>
      <c r="N65" s="26" t="str">
        <f t="shared" si="3"/>
        <v/>
      </c>
      <c r="O65" s="36"/>
      <c r="P65" s="39">
        <f t="shared" si="4"/>
        <v>0</v>
      </c>
    </row>
    <row r="66" spans="1:16" ht="24.95" customHeight="1" x14ac:dyDescent="0.2">
      <c r="A66" s="146"/>
      <c r="B66" s="147"/>
      <c r="C66" s="148"/>
      <c r="D66" s="70"/>
      <c r="E66" s="110"/>
      <c r="F66" s="31"/>
      <c r="G66" s="32"/>
      <c r="H66" s="25">
        <f t="shared" si="1"/>
        <v>0</v>
      </c>
      <c r="I66" s="32"/>
      <c r="J66" s="32"/>
      <c r="K66" s="32"/>
      <c r="L66" s="32"/>
      <c r="M66" s="27">
        <f t="shared" si="2"/>
        <v>0</v>
      </c>
      <c r="N66" s="26" t="str">
        <f t="shared" si="3"/>
        <v/>
      </c>
      <c r="O66" s="36"/>
      <c r="P66" s="39">
        <f t="shared" si="4"/>
        <v>0</v>
      </c>
    </row>
    <row r="67" spans="1:16" ht="24.95" customHeight="1" x14ac:dyDescent="0.2">
      <c r="A67" s="146"/>
      <c r="B67" s="147"/>
      <c r="C67" s="148"/>
      <c r="D67" s="70"/>
      <c r="E67" s="110"/>
      <c r="F67" s="31"/>
      <c r="G67" s="32"/>
      <c r="H67" s="25">
        <f t="shared" si="1"/>
        <v>0</v>
      </c>
      <c r="I67" s="32"/>
      <c r="J67" s="32"/>
      <c r="K67" s="32"/>
      <c r="L67" s="32"/>
      <c r="M67" s="27">
        <f t="shared" si="2"/>
        <v>0</v>
      </c>
      <c r="N67" s="26" t="str">
        <f t="shared" si="3"/>
        <v/>
      </c>
      <c r="O67" s="36"/>
      <c r="P67" s="39">
        <f t="shared" si="4"/>
        <v>0</v>
      </c>
    </row>
    <row r="68" spans="1:16" ht="24.95" customHeight="1" x14ac:dyDescent="0.2">
      <c r="A68" s="146"/>
      <c r="B68" s="147"/>
      <c r="C68" s="148"/>
      <c r="D68" s="70"/>
      <c r="E68" s="110"/>
      <c r="F68" s="31"/>
      <c r="G68" s="32"/>
      <c r="H68" s="25">
        <f t="shared" si="1"/>
        <v>0</v>
      </c>
      <c r="I68" s="32"/>
      <c r="J68" s="32"/>
      <c r="K68" s="32"/>
      <c r="L68" s="32"/>
      <c r="M68" s="27">
        <f t="shared" si="2"/>
        <v>0</v>
      </c>
      <c r="N68" s="26" t="str">
        <f t="shared" si="3"/>
        <v/>
      </c>
      <c r="O68" s="36"/>
      <c r="P68" s="39">
        <f t="shared" si="4"/>
        <v>0</v>
      </c>
    </row>
    <row r="69" spans="1:16" ht="24.95" customHeight="1" x14ac:dyDescent="0.2">
      <c r="A69" s="146"/>
      <c r="B69" s="147"/>
      <c r="C69" s="148"/>
      <c r="D69" s="70"/>
      <c r="E69" s="110"/>
      <c r="F69" s="31"/>
      <c r="G69" s="32"/>
      <c r="H69" s="25">
        <f t="shared" si="1"/>
        <v>0</v>
      </c>
      <c r="I69" s="32"/>
      <c r="J69" s="32"/>
      <c r="K69" s="32"/>
      <c r="L69" s="32"/>
      <c r="M69" s="27">
        <f t="shared" si="2"/>
        <v>0</v>
      </c>
      <c r="N69" s="26" t="str">
        <f t="shared" si="3"/>
        <v/>
      </c>
      <c r="O69" s="36"/>
      <c r="P69" s="39">
        <f t="shared" si="4"/>
        <v>0</v>
      </c>
    </row>
    <row r="70" spans="1:16" ht="24.95" customHeight="1" x14ac:dyDescent="0.2">
      <c r="A70" s="146"/>
      <c r="B70" s="147"/>
      <c r="C70" s="148"/>
      <c r="D70" s="70"/>
      <c r="E70" s="110"/>
      <c r="F70" s="31"/>
      <c r="G70" s="32"/>
      <c r="H70" s="25">
        <f t="shared" si="1"/>
        <v>0</v>
      </c>
      <c r="I70" s="32"/>
      <c r="J70" s="32"/>
      <c r="K70" s="32"/>
      <c r="L70" s="32"/>
      <c r="M70" s="27">
        <f t="shared" si="2"/>
        <v>0</v>
      </c>
      <c r="N70" s="26" t="str">
        <f t="shared" si="3"/>
        <v/>
      </c>
      <c r="O70" s="36"/>
      <c r="P70" s="39">
        <f t="shared" si="4"/>
        <v>0</v>
      </c>
    </row>
    <row r="71" spans="1:16" ht="24.95" customHeight="1" x14ac:dyDescent="0.2">
      <c r="A71" s="146"/>
      <c r="B71" s="147"/>
      <c r="C71" s="148"/>
      <c r="D71" s="70"/>
      <c r="E71" s="110"/>
      <c r="F71" s="31"/>
      <c r="G71" s="32"/>
      <c r="H71" s="25">
        <f t="shared" si="1"/>
        <v>0</v>
      </c>
      <c r="I71" s="32"/>
      <c r="J71" s="32"/>
      <c r="K71" s="32"/>
      <c r="L71" s="32"/>
      <c r="M71" s="27">
        <f t="shared" si="2"/>
        <v>0</v>
      </c>
      <c r="N71" s="26" t="str">
        <f t="shared" si="3"/>
        <v/>
      </c>
      <c r="O71" s="36"/>
      <c r="P71" s="39">
        <f t="shared" si="4"/>
        <v>0</v>
      </c>
    </row>
    <row r="72" spans="1:16" ht="24.95" customHeight="1" x14ac:dyDescent="0.2">
      <c r="A72" s="146"/>
      <c r="B72" s="147"/>
      <c r="C72" s="148"/>
      <c r="D72" s="70"/>
      <c r="E72" s="110"/>
      <c r="F72" s="31"/>
      <c r="G72" s="32"/>
      <c r="H72" s="25">
        <f t="shared" si="1"/>
        <v>0</v>
      </c>
      <c r="I72" s="32"/>
      <c r="J72" s="32"/>
      <c r="K72" s="32"/>
      <c r="L72" s="32"/>
      <c r="M72" s="27">
        <f t="shared" si="2"/>
        <v>0</v>
      </c>
      <c r="N72" s="26" t="str">
        <f t="shared" si="3"/>
        <v/>
      </c>
      <c r="O72" s="36"/>
      <c r="P72" s="39">
        <f t="shared" si="4"/>
        <v>0</v>
      </c>
    </row>
    <row r="73" spans="1:16" ht="24.95" customHeight="1" x14ac:dyDescent="0.2">
      <c r="A73" s="146"/>
      <c r="B73" s="147"/>
      <c r="C73" s="148"/>
      <c r="D73" s="70"/>
      <c r="E73" s="110"/>
      <c r="F73" s="31"/>
      <c r="G73" s="32"/>
      <c r="H73" s="25">
        <f t="shared" si="1"/>
        <v>0</v>
      </c>
      <c r="I73" s="32"/>
      <c r="J73" s="32"/>
      <c r="K73" s="32"/>
      <c r="L73" s="32"/>
      <c r="M73" s="27">
        <f t="shared" si="2"/>
        <v>0</v>
      </c>
      <c r="N73" s="26" t="str">
        <f t="shared" si="3"/>
        <v/>
      </c>
      <c r="O73" s="36"/>
      <c r="P73" s="39">
        <f t="shared" si="4"/>
        <v>0</v>
      </c>
    </row>
    <row r="74" spans="1:16" ht="24.95" customHeight="1" x14ac:dyDescent="0.2">
      <c r="A74" s="146"/>
      <c r="B74" s="147"/>
      <c r="C74" s="148"/>
      <c r="D74" s="70"/>
      <c r="E74" s="110"/>
      <c r="F74" s="31"/>
      <c r="G74" s="32"/>
      <c r="H74" s="25">
        <f t="shared" si="1"/>
        <v>0</v>
      </c>
      <c r="I74" s="32"/>
      <c r="J74" s="32"/>
      <c r="K74" s="32"/>
      <c r="L74" s="32"/>
      <c r="M74" s="27">
        <f t="shared" si="2"/>
        <v>0</v>
      </c>
      <c r="N74" s="26" t="str">
        <f t="shared" si="3"/>
        <v/>
      </c>
      <c r="O74" s="36"/>
      <c r="P74" s="39">
        <f t="shared" si="4"/>
        <v>0</v>
      </c>
    </row>
    <row r="75" spans="1:16" ht="24.95" customHeight="1" x14ac:dyDescent="0.2">
      <c r="A75" s="146"/>
      <c r="B75" s="147"/>
      <c r="C75" s="148"/>
      <c r="D75" s="70"/>
      <c r="E75" s="110"/>
      <c r="F75" s="31"/>
      <c r="G75" s="32"/>
      <c r="H75" s="25">
        <f t="shared" si="1"/>
        <v>0</v>
      </c>
      <c r="I75" s="32"/>
      <c r="J75" s="32"/>
      <c r="K75" s="32"/>
      <c r="L75" s="32"/>
      <c r="M75" s="27">
        <f t="shared" si="2"/>
        <v>0</v>
      </c>
      <c r="N75" s="26" t="str">
        <f t="shared" si="3"/>
        <v/>
      </c>
      <c r="O75" s="36"/>
      <c r="P75" s="39">
        <f t="shared" si="4"/>
        <v>0</v>
      </c>
    </row>
    <row r="76" spans="1:16" ht="24.95" customHeight="1" x14ac:dyDescent="0.2">
      <c r="A76" s="146"/>
      <c r="B76" s="147"/>
      <c r="C76" s="148"/>
      <c r="D76" s="70"/>
      <c r="E76" s="110"/>
      <c r="F76" s="31"/>
      <c r="G76" s="32"/>
      <c r="H76" s="25">
        <f t="shared" si="1"/>
        <v>0</v>
      </c>
      <c r="I76" s="32"/>
      <c r="J76" s="32"/>
      <c r="K76" s="32"/>
      <c r="L76" s="32"/>
      <c r="M76" s="27">
        <f t="shared" si="2"/>
        <v>0</v>
      </c>
      <c r="N76" s="26" t="str">
        <f t="shared" si="3"/>
        <v/>
      </c>
      <c r="O76" s="36"/>
      <c r="P76" s="39">
        <f t="shared" si="4"/>
        <v>0</v>
      </c>
    </row>
    <row r="77" spans="1:16" ht="24.95" customHeight="1" x14ac:dyDescent="0.2">
      <c r="A77" s="146"/>
      <c r="B77" s="147"/>
      <c r="C77" s="148"/>
      <c r="D77" s="70"/>
      <c r="E77" s="110"/>
      <c r="F77" s="31"/>
      <c r="G77" s="32"/>
      <c r="H77" s="25">
        <f t="shared" si="1"/>
        <v>0</v>
      </c>
      <c r="I77" s="32"/>
      <c r="J77" s="32"/>
      <c r="K77" s="32"/>
      <c r="L77" s="32"/>
      <c r="M77" s="27">
        <f t="shared" si="2"/>
        <v>0</v>
      </c>
      <c r="N77" s="26" t="str">
        <f t="shared" si="3"/>
        <v/>
      </c>
      <c r="O77" s="36"/>
      <c r="P77" s="39">
        <f t="shared" si="4"/>
        <v>0</v>
      </c>
    </row>
    <row r="78" spans="1:16" ht="24.95" customHeight="1" x14ac:dyDescent="0.2">
      <c r="A78" s="146"/>
      <c r="B78" s="147"/>
      <c r="C78" s="148"/>
      <c r="D78" s="70"/>
      <c r="E78" s="110"/>
      <c r="F78" s="31"/>
      <c r="G78" s="32"/>
      <c r="H78" s="25">
        <f t="shared" si="1"/>
        <v>0</v>
      </c>
      <c r="I78" s="32"/>
      <c r="J78" s="32"/>
      <c r="K78" s="32"/>
      <c r="L78" s="32"/>
      <c r="M78" s="27">
        <f t="shared" si="2"/>
        <v>0</v>
      </c>
      <c r="N78" s="26" t="str">
        <f t="shared" si="3"/>
        <v/>
      </c>
      <c r="O78" s="36"/>
      <c r="P78" s="39">
        <f t="shared" si="4"/>
        <v>0</v>
      </c>
    </row>
    <row r="79" spans="1:16" ht="24.95" customHeight="1" x14ac:dyDescent="0.2">
      <c r="A79" s="146"/>
      <c r="B79" s="147"/>
      <c r="C79" s="148"/>
      <c r="D79" s="70"/>
      <c r="E79" s="110"/>
      <c r="F79" s="31"/>
      <c r="G79" s="32"/>
      <c r="H79" s="25">
        <f t="shared" si="1"/>
        <v>0</v>
      </c>
      <c r="I79" s="32"/>
      <c r="J79" s="32"/>
      <c r="K79" s="32"/>
      <c r="L79" s="32"/>
      <c r="M79" s="27">
        <f t="shared" si="2"/>
        <v>0</v>
      </c>
      <c r="N79" s="26" t="str">
        <f t="shared" si="3"/>
        <v/>
      </c>
      <c r="O79" s="36"/>
      <c r="P79" s="39">
        <f t="shared" si="4"/>
        <v>0</v>
      </c>
    </row>
    <row r="80" spans="1:16" ht="24.95" customHeight="1" x14ac:dyDescent="0.2">
      <c r="A80" s="146"/>
      <c r="B80" s="147"/>
      <c r="C80" s="148"/>
      <c r="D80" s="70"/>
      <c r="E80" s="110"/>
      <c r="F80" s="31"/>
      <c r="G80" s="32"/>
      <c r="H80" s="25">
        <f t="shared" si="1"/>
        <v>0</v>
      </c>
      <c r="I80" s="32"/>
      <c r="J80" s="32"/>
      <c r="K80" s="32"/>
      <c r="L80" s="32"/>
      <c r="M80" s="27">
        <f t="shared" si="2"/>
        <v>0</v>
      </c>
      <c r="N80" s="26" t="str">
        <f t="shared" si="3"/>
        <v/>
      </c>
      <c r="O80" s="36"/>
      <c r="P80" s="39">
        <f t="shared" si="4"/>
        <v>0</v>
      </c>
    </row>
    <row r="81" spans="1:16" ht="24.95" customHeight="1" x14ac:dyDescent="0.2">
      <c r="A81" s="146"/>
      <c r="B81" s="147"/>
      <c r="C81" s="148"/>
      <c r="D81" s="70"/>
      <c r="E81" s="110"/>
      <c r="F81" s="31"/>
      <c r="G81" s="32"/>
      <c r="H81" s="25">
        <f t="shared" si="1"/>
        <v>0</v>
      </c>
      <c r="I81" s="32"/>
      <c r="J81" s="32"/>
      <c r="K81" s="32"/>
      <c r="L81" s="32"/>
      <c r="M81" s="27">
        <f t="shared" si="2"/>
        <v>0</v>
      </c>
      <c r="N81" s="26" t="str">
        <f t="shared" si="3"/>
        <v/>
      </c>
      <c r="O81" s="36"/>
      <c r="P81" s="39">
        <f t="shared" si="4"/>
        <v>0</v>
      </c>
    </row>
    <row r="82" spans="1:16" ht="24.95" customHeight="1" x14ac:dyDescent="0.2">
      <c r="A82" s="146"/>
      <c r="B82" s="147"/>
      <c r="C82" s="148"/>
      <c r="D82" s="70"/>
      <c r="E82" s="110"/>
      <c r="F82" s="31"/>
      <c r="G82" s="32"/>
      <c r="H82" s="25">
        <f t="shared" si="1"/>
        <v>0</v>
      </c>
      <c r="I82" s="32"/>
      <c r="J82" s="32"/>
      <c r="K82" s="32"/>
      <c r="L82" s="32"/>
      <c r="M82" s="27">
        <f t="shared" si="2"/>
        <v>0</v>
      </c>
      <c r="N82" s="26" t="str">
        <f t="shared" si="3"/>
        <v/>
      </c>
      <c r="O82" s="36"/>
      <c r="P82" s="39">
        <f t="shared" si="4"/>
        <v>0</v>
      </c>
    </row>
    <row r="83" spans="1:16" ht="24.95" customHeight="1" x14ac:dyDescent="0.2">
      <c r="A83" s="146"/>
      <c r="B83" s="147"/>
      <c r="C83" s="148"/>
      <c r="D83" s="70"/>
      <c r="E83" s="110"/>
      <c r="F83" s="31"/>
      <c r="G83" s="32"/>
      <c r="H83" s="25">
        <f t="shared" si="1"/>
        <v>0</v>
      </c>
      <c r="I83" s="32"/>
      <c r="J83" s="32"/>
      <c r="K83" s="32"/>
      <c r="L83" s="32"/>
      <c r="M83" s="27">
        <f t="shared" si="2"/>
        <v>0</v>
      </c>
      <c r="N83" s="26" t="str">
        <f t="shared" si="3"/>
        <v/>
      </c>
      <c r="O83" s="36"/>
      <c r="P83" s="39">
        <f t="shared" si="4"/>
        <v>0</v>
      </c>
    </row>
    <row r="84" spans="1:16" ht="24.95" customHeight="1" x14ac:dyDescent="0.2">
      <c r="A84" s="146"/>
      <c r="B84" s="147"/>
      <c r="C84" s="148"/>
      <c r="D84" s="70"/>
      <c r="E84" s="110"/>
      <c r="F84" s="31"/>
      <c r="G84" s="32"/>
      <c r="H84" s="25">
        <f t="shared" ref="H84:H129" si="5">ROUNDDOWN(F84*G84,2)</f>
        <v>0</v>
      </c>
      <c r="I84" s="32"/>
      <c r="J84" s="32"/>
      <c r="K84" s="32"/>
      <c r="L84" s="32"/>
      <c r="M84" s="27">
        <f t="shared" ref="M84:M129" si="6">SUM(I84:L84)</f>
        <v>0</v>
      </c>
      <c r="N84" s="26" t="str">
        <f t="shared" ref="N84:N129" si="7">IF(ROUNDDOWN(F84*G84,2)-ROUNDDOWN(SUM(I84:L84),2)=0,"","zlý súčet")</f>
        <v/>
      </c>
      <c r="O84" s="36"/>
      <c r="P84" s="39">
        <f t="shared" ref="P84:P129" si="8">M84-O84</f>
        <v>0</v>
      </c>
    </row>
    <row r="85" spans="1:16" ht="24.95" customHeight="1" x14ac:dyDescent="0.2">
      <c r="A85" s="146"/>
      <c r="B85" s="147"/>
      <c r="C85" s="148"/>
      <c r="D85" s="70"/>
      <c r="E85" s="110"/>
      <c r="F85" s="31"/>
      <c r="G85" s="32"/>
      <c r="H85" s="25">
        <f t="shared" si="5"/>
        <v>0</v>
      </c>
      <c r="I85" s="32"/>
      <c r="J85" s="32"/>
      <c r="K85" s="32"/>
      <c r="L85" s="32"/>
      <c r="M85" s="27">
        <f t="shared" si="6"/>
        <v>0</v>
      </c>
      <c r="N85" s="26" t="str">
        <f t="shared" si="7"/>
        <v/>
      </c>
      <c r="O85" s="36"/>
      <c r="P85" s="39">
        <f t="shared" si="8"/>
        <v>0</v>
      </c>
    </row>
    <row r="86" spans="1:16" ht="24.95" customHeight="1" x14ac:dyDescent="0.2">
      <c r="A86" s="146"/>
      <c r="B86" s="147"/>
      <c r="C86" s="148"/>
      <c r="D86" s="70"/>
      <c r="E86" s="110"/>
      <c r="F86" s="31"/>
      <c r="G86" s="32"/>
      <c r="H86" s="25">
        <f t="shared" si="5"/>
        <v>0</v>
      </c>
      <c r="I86" s="32"/>
      <c r="J86" s="32"/>
      <c r="K86" s="32"/>
      <c r="L86" s="32"/>
      <c r="M86" s="27">
        <f t="shared" si="6"/>
        <v>0</v>
      </c>
      <c r="N86" s="26" t="str">
        <f t="shared" si="7"/>
        <v/>
      </c>
      <c r="O86" s="36"/>
      <c r="P86" s="39">
        <f t="shared" si="8"/>
        <v>0</v>
      </c>
    </row>
    <row r="87" spans="1:16" ht="24.95" customHeight="1" x14ac:dyDescent="0.2">
      <c r="A87" s="146"/>
      <c r="B87" s="147"/>
      <c r="C87" s="148"/>
      <c r="D87" s="70"/>
      <c r="E87" s="110"/>
      <c r="F87" s="31"/>
      <c r="G87" s="32"/>
      <c r="H87" s="25">
        <f t="shared" si="5"/>
        <v>0</v>
      </c>
      <c r="I87" s="32"/>
      <c r="J87" s="32"/>
      <c r="K87" s="32"/>
      <c r="L87" s="32"/>
      <c r="M87" s="27">
        <f t="shared" si="6"/>
        <v>0</v>
      </c>
      <c r="N87" s="26" t="str">
        <f t="shared" si="7"/>
        <v/>
      </c>
      <c r="O87" s="36"/>
      <c r="P87" s="39">
        <f t="shared" si="8"/>
        <v>0</v>
      </c>
    </row>
    <row r="88" spans="1:16" ht="24.95" customHeight="1" x14ac:dyDescent="0.2">
      <c r="A88" s="146"/>
      <c r="B88" s="147"/>
      <c r="C88" s="148"/>
      <c r="D88" s="70"/>
      <c r="E88" s="110"/>
      <c r="F88" s="31"/>
      <c r="G88" s="32"/>
      <c r="H88" s="25">
        <f t="shared" si="5"/>
        <v>0</v>
      </c>
      <c r="I88" s="32"/>
      <c r="J88" s="32"/>
      <c r="K88" s="32"/>
      <c r="L88" s="32"/>
      <c r="M88" s="27">
        <f t="shared" si="6"/>
        <v>0</v>
      </c>
      <c r="N88" s="26" t="str">
        <f t="shared" si="7"/>
        <v/>
      </c>
      <c r="O88" s="36"/>
      <c r="P88" s="39">
        <f t="shared" si="8"/>
        <v>0</v>
      </c>
    </row>
    <row r="89" spans="1:16" ht="24.95" customHeight="1" x14ac:dyDescent="0.2">
      <c r="A89" s="146"/>
      <c r="B89" s="147"/>
      <c r="C89" s="148"/>
      <c r="D89" s="70"/>
      <c r="E89" s="110"/>
      <c r="F89" s="31"/>
      <c r="G89" s="32"/>
      <c r="H89" s="25">
        <f t="shared" si="5"/>
        <v>0</v>
      </c>
      <c r="I89" s="32"/>
      <c r="J89" s="32"/>
      <c r="K89" s="32"/>
      <c r="L89" s="32"/>
      <c r="M89" s="27">
        <f t="shared" si="6"/>
        <v>0</v>
      </c>
      <c r="N89" s="26" t="str">
        <f t="shared" si="7"/>
        <v/>
      </c>
      <c r="O89" s="36"/>
      <c r="P89" s="39">
        <f t="shared" si="8"/>
        <v>0</v>
      </c>
    </row>
    <row r="90" spans="1:16" ht="24.95" customHeight="1" x14ac:dyDescent="0.2">
      <c r="A90" s="146"/>
      <c r="B90" s="147"/>
      <c r="C90" s="148"/>
      <c r="D90" s="70"/>
      <c r="E90" s="110"/>
      <c r="F90" s="31"/>
      <c r="G90" s="32"/>
      <c r="H90" s="25">
        <f t="shared" si="5"/>
        <v>0</v>
      </c>
      <c r="I90" s="32"/>
      <c r="J90" s="32"/>
      <c r="K90" s="32"/>
      <c r="L90" s="32"/>
      <c r="M90" s="27">
        <f t="shared" si="6"/>
        <v>0</v>
      </c>
      <c r="N90" s="26" t="str">
        <f t="shared" si="7"/>
        <v/>
      </c>
      <c r="O90" s="36"/>
      <c r="P90" s="39">
        <f t="shared" si="8"/>
        <v>0</v>
      </c>
    </row>
    <row r="91" spans="1:16" ht="24.95" customHeight="1" x14ac:dyDescent="0.2">
      <c r="A91" s="146"/>
      <c r="B91" s="147"/>
      <c r="C91" s="148"/>
      <c r="D91" s="70"/>
      <c r="E91" s="110"/>
      <c r="F91" s="31"/>
      <c r="G91" s="32"/>
      <c r="H91" s="25">
        <f t="shared" si="5"/>
        <v>0</v>
      </c>
      <c r="I91" s="32"/>
      <c r="J91" s="32"/>
      <c r="K91" s="32"/>
      <c r="L91" s="32"/>
      <c r="M91" s="27">
        <f t="shared" si="6"/>
        <v>0</v>
      </c>
      <c r="N91" s="26" t="str">
        <f t="shared" si="7"/>
        <v/>
      </c>
      <c r="O91" s="36"/>
      <c r="P91" s="39">
        <f t="shared" si="8"/>
        <v>0</v>
      </c>
    </row>
    <row r="92" spans="1:16" ht="24.95" customHeight="1" x14ac:dyDescent="0.2">
      <c r="A92" s="146"/>
      <c r="B92" s="147"/>
      <c r="C92" s="148"/>
      <c r="D92" s="70"/>
      <c r="E92" s="110"/>
      <c r="F92" s="31"/>
      <c r="G92" s="32"/>
      <c r="H92" s="25">
        <f t="shared" si="5"/>
        <v>0</v>
      </c>
      <c r="I92" s="32"/>
      <c r="J92" s="32"/>
      <c r="K92" s="32"/>
      <c r="L92" s="32"/>
      <c r="M92" s="27">
        <f t="shared" si="6"/>
        <v>0</v>
      </c>
      <c r="N92" s="26" t="str">
        <f t="shared" si="7"/>
        <v/>
      </c>
      <c r="O92" s="36"/>
      <c r="P92" s="39">
        <f t="shared" si="8"/>
        <v>0</v>
      </c>
    </row>
    <row r="93" spans="1:16" ht="24.95" customHeight="1" x14ac:dyDescent="0.2">
      <c r="A93" s="146"/>
      <c r="B93" s="147"/>
      <c r="C93" s="148"/>
      <c r="D93" s="70"/>
      <c r="E93" s="110"/>
      <c r="F93" s="31"/>
      <c r="G93" s="32"/>
      <c r="H93" s="25">
        <f t="shared" si="5"/>
        <v>0</v>
      </c>
      <c r="I93" s="32"/>
      <c r="J93" s="32"/>
      <c r="K93" s="32"/>
      <c r="L93" s="32"/>
      <c r="M93" s="27">
        <f t="shared" si="6"/>
        <v>0</v>
      </c>
      <c r="N93" s="26" t="str">
        <f t="shared" si="7"/>
        <v/>
      </c>
      <c r="O93" s="36"/>
      <c r="P93" s="39">
        <f t="shared" si="8"/>
        <v>0</v>
      </c>
    </row>
    <row r="94" spans="1:16" ht="24.95" customHeight="1" x14ac:dyDescent="0.2">
      <c r="A94" s="146"/>
      <c r="B94" s="147"/>
      <c r="C94" s="148"/>
      <c r="D94" s="70"/>
      <c r="E94" s="110"/>
      <c r="F94" s="31"/>
      <c r="G94" s="32"/>
      <c r="H94" s="25">
        <f t="shared" si="5"/>
        <v>0</v>
      </c>
      <c r="I94" s="32"/>
      <c r="J94" s="32"/>
      <c r="K94" s="32"/>
      <c r="L94" s="32"/>
      <c r="M94" s="27">
        <f t="shared" si="6"/>
        <v>0</v>
      </c>
      <c r="N94" s="26" t="str">
        <f t="shared" si="7"/>
        <v/>
      </c>
      <c r="O94" s="36"/>
      <c r="P94" s="39">
        <f t="shared" si="8"/>
        <v>0</v>
      </c>
    </row>
    <row r="95" spans="1:16" ht="24.95" customHeight="1" x14ac:dyDescent="0.2">
      <c r="A95" s="146"/>
      <c r="B95" s="147"/>
      <c r="C95" s="148"/>
      <c r="D95" s="70"/>
      <c r="E95" s="110"/>
      <c r="F95" s="31"/>
      <c r="G95" s="32"/>
      <c r="H95" s="25">
        <f t="shared" si="5"/>
        <v>0</v>
      </c>
      <c r="I95" s="32"/>
      <c r="J95" s="32"/>
      <c r="K95" s="32"/>
      <c r="L95" s="32"/>
      <c r="M95" s="27">
        <f t="shared" si="6"/>
        <v>0</v>
      </c>
      <c r="N95" s="26" t="str">
        <f t="shared" si="7"/>
        <v/>
      </c>
      <c r="O95" s="36"/>
      <c r="P95" s="39">
        <f t="shared" si="8"/>
        <v>0</v>
      </c>
    </row>
    <row r="96" spans="1:16" ht="24.95" customHeight="1" x14ac:dyDescent="0.2">
      <c r="A96" s="146"/>
      <c r="B96" s="147"/>
      <c r="C96" s="148"/>
      <c r="D96" s="70"/>
      <c r="E96" s="110"/>
      <c r="F96" s="31"/>
      <c r="G96" s="32"/>
      <c r="H96" s="25">
        <f t="shared" si="5"/>
        <v>0</v>
      </c>
      <c r="I96" s="32"/>
      <c r="J96" s="32"/>
      <c r="K96" s="32"/>
      <c r="L96" s="32"/>
      <c r="M96" s="27">
        <f t="shared" si="6"/>
        <v>0</v>
      </c>
      <c r="N96" s="26" t="str">
        <f t="shared" si="7"/>
        <v/>
      </c>
      <c r="O96" s="36"/>
      <c r="P96" s="39">
        <f t="shared" si="8"/>
        <v>0</v>
      </c>
    </row>
    <row r="97" spans="1:16" ht="24.95" customHeight="1" x14ac:dyDescent="0.2">
      <c r="A97" s="146"/>
      <c r="B97" s="147"/>
      <c r="C97" s="148"/>
      <c r="D97" s="70"/>
      <c r="E97" s="110"/>
      <c r="F97" s="31"/>
      <c r="G97" s="32"/>
      <c r="H97" s="25">
        <f t="shared" si="5"/>
        <v>0</v>
      </c>
      <c r="I97" s="32"/>
      <c r="J97" s="32"/>
      <c r="K97" s="32"/>
      <c r="L97" s="32"/>
      <c r="M97" s="27">
        <f t="shared" si="6"/>
        <v>0</v>
      </c>
      <c r="N97" s="26" t="str">
        <f t="shared" si="7"/>
        <v/>
      </c>
      <c r="O97" s="36"/>
      <c r="P97" s="39">
        <f t="shared" si="8"/>
        <v>0</v>
      </c>
    </row>
    <row r="98" spans="1:16" ht="24.95" customHeight="1" x14ac:dyDescent="0.2">
      <c r="A98" s="146"/>
      <c r="B98" s="147"/>
      <c r="C98" s="148"/>
      <c r="D98" s="70"/>
      <c r="E98" s="110"/>
      <c r="F98" s="31"/>
      <c r="G98" s="32"/>
      <c r="H98" s="25">
        <f t="shared" si="5"/>
        <v>0</v>
      </c>
      <c r="I98" s="32"/>
      <c r="J98" s="32"/>
      <c r="K98" s="32"/>
      <c r="L98" s="32"/>
      <c r="M98" s="27">
        <f t="shared" si="6"/>
        <v>0</v>
      </c>
      <c r="N98" s="26" t="str">
        <f t="shared" si="7"/>
        <v/>
      </c>
      <c r="O98" s="36"/>
      <c r="P98" s="39">
        <f t="shared" si="8"/>
        <v>0</v>
      </c>
    </row>
    <row r="99" spans="1:16" ht="24.95" customHeight="1" x14ac:dyDescent="0.2">
      <c r="A99" s="146"/>
      <c r="B99" s="147"/>
      <c r="C99" s="148"/>
      <c r="D99" s="70"/>
      <c r="E99" s="110"/>
      <c r="F99" s="31"/>
      <c r="G99" s="32"/>
      <c r="H99" s="25">
        <f t="shared" si="5"/>
        <v>0</v>
      </c>
      <c r="I99" s="32"/>
      <c r="J99" s="32"/>
      <c r="K99" s="32"/>
      <c r="L99" s="32"/>
      <c r="M99" s="27">
        <f t="shared" si="6"/>
        <v>0</v>
      </c>
      <c r="N99" s="26" t="str">
        <f t="shared" si="7"/>
        <v/>
      </c>
      <c r="O99" s="36"/>
      <c r="P99" s="39">
        <f t="shared" si="8"/>
        <v>0</v>
      </c>
    </row>
    <row r="100" spans="1:16" ht="24.95" customHeight="1" x14ac:dyDescent="0.2">
      <c r="A100" s="146"/>
      <c r="B100" s="147"/>
      <c r="C100" s="148"/>
      <c r="D100" s="70"/>
      <c r="E100" s="110"/>
      <c r="F100" s="31"/>
      <c r="G100" s="32"/>
      <c r="H100" s="25">
        <f t="shared" si="5"/>
        <v>0</v>
      </c>
      <c r="I100" s="32"/>
      <c r="J100" s="32"/>
      <c r="K100" s="32"/>
      <c r="L100" s="32"/>
      <c r="M100" s="27">
        <f t="shared" si="6"/>
        <v>0</v>
      </c>
      <c r="N100" s="26" t="str">
        <f t="shared" si="7"/>
        <v/>
      </c>
      <c r="O100" s="36"/>
      <c r="P100" s="39">
        <f t="shared" si="8"/>
        <v>0</v>
      </c>
    </row>
    <row r="101" spans="1:16" ht="24.95" customHeight="1" x14ac:dyDescent="0.2">
      <c r="A101" s="146"/>
      <c r="B101" s="147"/>
      <c r="C101" s="148"/>
      <c r="D101" s="70"/>
      <c r="E101" s="110"/>
      <c r="F101" s="31"/>
      <c r="G101" s="32"/>
      <c r="H101" s="25">
        <f t="shared" si="5"/>
        <v>0</v>
      </c>
      <c r="I101" s="32"/>
      <c r="J101" s="32"/>
      <c r="K101" s="32"/>
      <c r="L101" s="32"/>
      <c r="M101" s="27">
        <f t="shared" si="6"/>
        <v>0</v>
      </c>
      <c r="N101" s="26" t="str">
        <f t="shared" si="7"/>
        <v/>
      </c>
      <c r="O101" s="36"/>
      <c r="P101" s="39">
        <f t="shared" si="8"/>
        <v>0</v>
      </c>
    </row>
    <row r="102" spans="1:16" ht="24.95" customHeight="1" x14ac:dyDescent="0.2">
      <c r="A102" s="146"/>
      <c r="B102" s="147"/>
      <c r="C102" s="148"/>
      <c r="D102" s="70"/>
      <c r="E102" s="110"/>
      <c r="F102" s="31"/>
      <c r="G102" s="32"/>
      <c r="H102" s="25">
        <f t="shared" si="5"/>
        <v>0</v>
      </c>
      <c r="I102" s="32"/>
      <c r="J102" s="32"/>
      <c r="K102" s="32"/>
      <c r="L102" s="32"/>
      <c r="M102" s="27">
        <f t="shared" si="6"/>
        <v>0</v>
      </c>
      <c r="N102" s="26" t="str">
        <f t="shared" si="7"/>
        <v/>
      </c>
      <c r="O102" s="36"/>
      <c r="P102" s="39">
        <f t="shared" si="8"/>
        <v>0</v>
      </c>
    </row>
    <row r="103" spans="1:16" ht="24.95" customHeight="1" x14ac:dyDescent="0.2">
      <c r="A103" s="146"/>
      <c r="B103" s="147"/>
      <c r="C103" s="148"/>
      <c r="D103" s="70"/>
      <c r="E103" s="110"/>
      <c r="F103" s="31"/>
      <c r="G103" s="32"/>
      <c r="H103" s="25">
        <f t="shared" si="5"/>
        <v>0</v>
      </c>
      <c r="I103" s="32"/>
      <c r="J103" s="32"/>
      <c r="K103" s="32"/>
      <c r="L103" s="32"/>
      <c r="M103" s="27">
        <f t="shared" si="6"/>
        <v>0</v>
      </c>
      <c r="N103" s="26" t="str">
        <f t="shared" si="7"/>
        <v/>
      </c>
      <c r="O103" s="36"/>
      <c r="P103" s="39">
        <f t="shared" si="8"/>
        <v>0</v>
      </c>
    </row>
    <row r="104" spans="1:16" ht="24.95" customHeight="1" x14ac:dyDescent="0.2">
      <c r="A104" s="146"/>
      <c r="B104" s="147"/>
      <c r="C104" s="148"/>
      <c r="D104" s="70"/>
      <c r="E104" s="110"/>
      <c r="F104" s="31"/>
      <c r="G104" s="32"/>
      <c r="H104" s="25">
        <f t="shared" si="5"/>
        <v>0</v>
      </c>
      <c r="I104" s="32"/>
      <c r="J104" s="32"/>
      <c r="K104" s="32"/>
      <c r="L104" s="32"/>
      <c r="M104" s="27">
        <f t="shared" si="6"/>
        <v>0</v>
      </c>
      <c r="N104" s="26" t="str">
        <f t="shared" si="7"/>
        <v/>
      </c>
      <c r="O104" s="36"/>
      <c r="P104" s="39">
        <f t="shared" si="8"/>
        <v>0</v>
      </c>
    </row>
    <row r="105" spans="1:16" ht="24.95" customHeight="1" x14ac:dyDescent="0.2">
      <c r="A105" s="146"/>
      <c r="B105" s="147"/>
      <c r="C105" s="148"/>
      <c r="D105" s="70"/>
      <c r="E105" s="110"/>
      <c r="F105" s="31"/>
      <c r="G105" s="32"/>
      <c r="H105" s="25">
        <f t="shared" si="5"/>
        <v>0</v>
      </c>
      <c r="I105" s="32"/>
      <c r="J105" s="32"/>
      <c r="K105" s="32"/>
      <c r="L105" s="32"/>
      <c r="M105" s="27">
        <f t="shared" si="6"/>
        <v>0</v>
      </c>
      <c r="N105" s="26" t="str">
        <f t="shared" si="7"/>
        <v/>
      </c>
      <c r="O105" s="36"/>
      <c r="P105" s="39">
        <f t="shared" si="8"/>
        <v>0</v>
      </c>
    </row>
    <row r="106" spans="1:16" ht="24.95" customHeight="1" x14ac:dyDescent="0.2">
      <c r="A106" s="146"/>
      <c r="B106" s="147"/>
      <c r="C106" s="148"/>
      <c r="D106" s="70"/>
      <c r="E106" s="110"/>
      <c r="F106" s="31"/>
      <c r="G106" s="32"/>
      <c r="H106" s="25">
        <f t="shared" si="5"/>
        <v>0</v>
      </c>
      <c r="I106" s="32"/>
      <c r="J106" s="32"/>
      <c r="K106" s="32"/>
      <c r="L106" s="32"/>
      <c r="M106" s="27">
        <f t="shared" si="6"/>
        <v>0</v>
      </c>
      <c r="N106" s="26" t="str">
        <f t="shared" si="7"/>
        <v/>
      </c>
      <c r="O106" s="36"/>
      <c r="P106" s="39">
        <f t="shared" si="8"/>
        <v>0</v>
      </c>
    </row>
    <row r="107" spans="1:16" ht="24.95" customHeight="1" x14ac:dyDescent="0.2">
      <c r="A107" s="146"/>
      <c r="B107" s="147"/>
      <c r="C107" s="148"/>
      <c r="D107" s="70"/>
      <c r="E107" s="110"/>
      <c r="F107" s="31"/>
      <c r="G107" s="32"/>
      <c r="H107" s="25">
        <f t="shared" si="5"/>
        <v>0</v>
      </c>
      <c r="I107" s="32"/>
      <c r="J107" s="32"/>
      <c r="K107" s="32"/>
      <c r="L107" s="32"/>
      <c r="M107" s="27">
        <f t="shared" si="6"/>
        <v>0</v>
      </c>
      <c r="N107" s="26" t="str">
        <f t="shared" si="7"/>
        <v/>
      </c>
      <c r="O107" s="36"/>
      <c r="P107" s="39">
        <f t="shared" si="8"/>
        <v>0</v>
      </c>
    </row>
    <row r="108" spans="1:16" ht="24.95" customHeight="1" x14ac:dyDescent="0.2">
      <c r="A108" s="146"/>
      <c r="B108" s="147"/>
      <c r="C108" s="148"/>
      <c r="D108" s="70"/>
      <c r="E108" s="110"/>
      <c r="F108" s="31"/>
      <c r="G108" s="32"/>
      <c r="H108" s="25">
        <f t="shared" si="5"/>
        <v>0</v>
      </c>
      <c r="I108" s="32"/>
      <c r="J108" s="32"/>
      <c r="K108" s="32"/>
      <c r="L108" s="32"/>
      <c r="M108" s="27">
        <f t="shared" si="6"/>
        <v>0</v>
      </c>
      <c r="N108" s="26" t="str">
        <f t="shared" si="7"/>
        <v/>
      </c>
      <c r="O108" s="36"/>
      <c r="P108" s="39">
        <f t="shared" si="8"/>
        <v>0</v>
      </c>
    </row>
    <row r="109" spans="1:16" ht="24.95" customHeight="1" x14ac:dyDescent="0.2">
      <c r="A109" s="146"/>
      <c r="B109" s="147"/>
      <c r="C109" s="148"/>
      <c r="D109" s="70"/>
      <c r="E109" s="110"/>
      <c r="F109" s="31"/>
      <c r="G109" s="32"/>
      <c r="H109" s="25">
        <f t="shared" si="5"/>
        <v>0</v>
      </c>
      <c r="I109" s="32"/>
      <c r="J109" s="32"/>
      <c r="K109" s="32"/>
      <c r="L109" s="32"/>
      <c r="M109" s="27">
        <f t="shared" si="6"/>
        <v>0</v>
      </c>
      <c r="N109" s="26" t="str">
        <f t="shared" si="7"/>
        <v/>
      </c>
      <c r="O109" s="36"/>
      <c r="P109" s="39">
        <f t="shared" si="8"/>
        <v>0</v>
      </c>
    </row>
    <row r="110" spans="1:16" ht="24.95" customHeight="1" x14ac:dyDescent="0.2">
      <c r="A110" s="146"/>
      <c r="B110" s="147"/>
      <c r="C110" s="148"/>
      <c r="D110" s="70"/>
      <c r="E110" s="110"/>
      <c r="F110" s="31"/>
      <c r="G110" s="32"/>
      <c r="H110" s="25">
        <f t="shared" si="5"/>
        <v>0</v>
      </c>
      <c r="I110" s="32"/>
      <c r="J110" s="32"/>
      <c r="K110" s="32"/>
      <c r="L110" s="32"/>
      <c r="M110" s="27">
        <f t="shared" si="6"/>
        <v>0</v>
      </c>
      <c r="N110" s="26" t="str">
        <f t="shared" si="7"/>
        <v/>
      </c>
      <c r="O110" s="36"/>
      <c r="P110" s="39">
        <f t="shared" si="8"/>
        <v>0</v>
      </c>
    </row>
    <row r="111" spans="1:16" ht="24.95" customHeight="1" x14ac:dyDescent="0.2">
      <c r="A111" s="146"/>
      <c r="B111" s="147"/>
      <c r="C111" s="148"/>
      <c r="D111" s="70"/>
      <c r="E111" s="110"/>
      <c r="F111" s="31"/>
      <c r="G111" s="32"/>
      <c r="H111" s="25">
        <f t="shared" si="5"/>
        <v>0</v>
      </c>
      <c r="I111" s="32"/>
      <c r="J111" s="32"/>
      <c r="K111" s="32"/>
      <c r="L111" s="32"/>
      <c r="M111" s="27">
        <f t="shared" si="6"/>
        <v>0</v>
      </c>
      <c r="N111" s="26" t="str">
        <f t="shared" si="7"/>
        <v/>
      </c>
      <c r="O111" s="36"/>
      <c r="P111" s="39">
        <f t="shared" si="8"/>
        <v>0</v>
      </c>
    </row>
    <row r="112" spans="1:16" ht="24.95" customHeight="1" x14ac:dyDescent="0.2">
      <c r="A112" s="146"/>
      <c r="B112" s="147"/>
      <c r="C112" s="148"/>
      <c r="D112" s="70"/>
      <c r="E112" s="110"/>
      <c r="F112" s="31"/>
      <c r="G112" s="32"/>
      <c r="H112" s="25">
        <f t="shared" si="5"/>
        <v>0</v>
      </c>
      <c r="I112" s="32"/>
      <c r="J112" s="32"/>
      <c r="K112" s="32"/>
      <c r="L112" s="32"/>
      <c r="M112" s="27">
        <f t="shared" si="6"/>
        <v>0</v>
      </c>
      <c r="N112" s="26" t="str">
        <f t="shared" si="7"/>
        <v/>
      </c>
      <c r="O112" s="36"/>
      <c r="P112" s="39">
        <f t="shared" si="8"/>
        <v>0</v>
      </c>
    </row>
    <row r="113" spans="1:16" ht="24.95" customHeight="1" x14ac:dyDescent="0.2">
      <c r="A113" s="146"/>
      <c r="B113" s="147"/>
      <c r="C113" s="148"/>
      <c r="D113" s="70"/>
      <c r="E113" s="110"/>
      <c r="F113" s="31"/>
      <c r="G113" s="32"/>
      <c r="H113" s="25">
        <f t="shared" si="5"/>
        <v>0</v>
      </c>
      <c r="I113" s="32"/>
      <c r="J113" s="32"/>
      <c r="K113" s="32"/>
      <c r="L113" s="32"/>
      <c r="M113" s="27">
        <f t="shared" si="6"/>
        <v>0</v>
      </c>
      <c r="N113" s="26" t="str">
        <f t="shared" si="7"/>
        <v/>
      </c>
      <c r="O113" s="36"/>
      <c r="P113" s="39">
        <f t="shared" si="8"/>
        <v>0</v>
      </c>
    </row>
    <row r="114" spans="1:16" ht="24.95" customHeight="1" x14ac:dyDescent="0.2">
      <c r="A114" s="146"/>
      <c r="B114" s="147"/>
      <c r="C114" s="148"/>
      <c r="D114" s="70"/>
      <c r="E114" s="110"/>
      <c r="F114" s="31"/>
      <c r="G114" s="32"/>
      <c r="H114" s="25">
        <f t="shared" si="5"/>
        <v>0</v>
      </c>
      <c r="I114" s="32"/>
      <c r="J114" s="32"/>
      <c r="K114" s="32"/>
      <c r="L114" s="32"/>
      <c r="M114" s="27">
        <f t="shared" si="6"/>
        <v>0</v>
      </c>
      <c r="N114" s="26" t="str">
        <f t="shared" si="7"/>
        <v/>
      </c>
      <c r="O114" s="36"/>
      <c r="P114" s="39">
        <f t="shared" si="8"/>
        <v>0</v>
      </c>
    </row>
    <row r="115" spans="1:16" ht="24.95" customHeight="1" x14ac:dyDescent="0.2">
      <c r="A115" s="146"/>
      <c r="B115" s="147"/>
      <c r="C115" s="148"/>
      <c r="D115" s="70"/>
      <c r="E115" s="110"/>
      <c r="F115" s="31"/>
      <c r="G115" s="32"/>
      <c r="H115" s="25">
        <f t="shared" si="5"/>
        <v>0</v>
      </c>
      <c r="I115" s="32"/>
      <c r="J115" s="32"/>
      <c r="K115" s="32"/>
      <c r="L115" s="32"/>
      <c r="M115" s="27">
        <f t="shared" si="6"/>
        <v>0</v>
      </c>
      <c r="N115" s="26" t="str">
        <f t="shared" si="7"/>
        <v/>
      </c>
      <c r="O115" s="36"/>
      <c r="P115" s="39">
        <f t="shared" si="8"/>
        <v>0</v>
      </c>
    </row>
    <row r="116" spans="1:16" ht="24.95" customHeight="1" x14ac:dyDescent="0.2">
      <c r="A116" s="146"/>
      <c r="B116" s="147"/>
      <c r="C116" s="148"/>
      <c r="D116" s="70"/>
      <c r="E116" s="110"/>
      <c r="F116" s="31"/>
      <c r="G116" s="32"/>
      <c r="H116" s="25">
        <f t="shared" si="5"/>
        <v>0</v>
      </c>
      <c r="I116" s="32"/>
      <c r="J116" s="32"/>
      <c r="K116" s="32"/>
      <c r="L116" s="32"/>
      <c r="M116" s="27">
        <f t="shared" si="6"/>
        <v>0</v>
      </c>
      <c r="N116" s="26" t="str">
        <f t="shared" si="7"/>
        <v/>
      </c>
      <c r="O116" s="36"/>
      <c r="P116" s="39">
        <f t="shared" si="8"/>
        <v>0</v>
      </c>
    </row>
    <row r="117" spans="1:16" ht="24.95" customHeight="1" x14ac:dyDescent="0.2">
      <c r="A117" s="146"/>
      <c r="B117" s="147"/>
      <c r="C117" s="148"/>
      <c r="D117" s="70"/>
      <c r="E117" s="110"/>
      <c r="F117" s="31"/>
      <c r="G117" s="32"/>
      <c r="H117" s="25">
        <f t="shared" si="5"/>
        <v>0</v>
      </c>
      <c r="I117" s="32"/>
      <c r="J117" s="32"/>
      <c r="K117" s="32"/>
      <c r="L117" s="32"/>
      <c r="M117" s="27">
        <f t="shared" si="6"/>
        <v>0</v>
      </c>
      <c r="N117" s="26" t="str">
        <f t="shared" si="7"/>
        <v/>
      </c>
      <c r="O117" s="36"/>
      <c r="P117" s="39">
        <f t="shared" si="8"/>
        <v>0</v>
      </c>
    </row>
    <row r="118" spans="1:16" ht="24.95" customHeight="1" x14ac:dyDescent="0.2">
      <c r="A118" s="146"/>
      <c r="B118" s="147"/>
      <c r="C118" s="148"/>
      <c r="D118" s="70"/>
      <c r="E118" s="110"/>
      <c r="F118" s="31"/>
      <c r="G118" s="32"/>
      <c r="H118" s="25">
        <f t="shared" si="5"/>
        <v>0</v>
      </c>
      <c r="I118" s="32"/>
      <c r="J118" s="32"/>
      <c r="K118" s="32"/>
      <c r="L118" s="32"/>
      <c r="M118" s="27">
        <f t="shared" si="6"/>
        <v>0</v>
      </c>
      <c r="N118" s="26" t="str">
        <f t="shared" si="7"/>
        <v/>
      </c>
      <c r="O118" s="36"/>
      <c r="P118" s="39">
        <f t="shared" si="8"/>
        <v>0</v>
      </c>
    </row>
    <row r="119" spans="1:16" ht="24.95" customHeight="1" x14ac:dyDescent="0.2">
      <c r="A119" s="146"/>
      <c r="B119" s="147"/>
      <c r="C119" s="148"/>
      <c r="D119" s="70"/>
      <c r="E119" s="110"/>
      <c r="F119" s="31"/>
      <c r="G119" s="32"/>
      <c r="H119" s="25">
        <f t="shared" si="5"/>
        <v>0</v>
      </c>
      <c r="I119" s="32"/>
      <c r="J119" s="32"/>
      <c r="K119" s="32"/>
      <c r="L119" s="32"/>
      <c r="M119" s="27">
        <f t="shared" si="6"/>
        <v>0</v>
      </c>
      <c r="N119" s="26" t="str">
        <f t="shared" si="7"/>
        <v/>
      </c>
      <c r="O119" s="36"/>
      <c r="P119" s="39">
        <f t="shared" si="8"/>
        <v>0</v>
      </c>
    </row>
    <row r="120" spans="1:16" ht="24.95" customHeight="1" x14ac:dyDescent="0.2">
      <c r="A120" s="146"/>
      <c r="B120" s="147"/>
      <c r="C120" s="148"/>
      <c r="D120" s="70"/>
      <c r="E120" s="110"/>
      <c r="F120" s="31"/>
      <c r="G120" s="32"/>
      <c r="H120" s="25">
        <f t="shared" si="5"/>
        <v>0</v>
      </c>
      <c r="I120" s="32"/>
      <c r="J120" s="32"/>
      <c r="K120" s="32"/>
      <c r="L120" s="32"/>
      <c r="M120" s="27">
        <f t="shared" si="6"/>
        <v>0</v>
      </c>
      <c r="N120" s="26" t="str">
        <f t="shared" si="7"/>
        <v/>
      </c>
      <c r="O120" s="36"/>
      <c r="P120" s="39">
        <f t="shared" si="8"/>
        <v>0</v>
      </c>
    </row>
    <row r="121" spans="1:16" ht="24.95" customHeight="1" x14ac:dyDescent="0.2">
      <c r="A121" s="146"/>
      <c r="B121" s="147"/>
      <c r="C121" s="148"/>
      <c r="D121" s="70"/>
      <c r="E121" s="110"/>
      <c r="F121" s="31"/>
      <c r="G121" s="32"/>
      <c r="H121" s="25">
        <f t="shared" si="5"/>
        <v>0</v>
      </c>
      <c r="I121" s="32"/>
      <c r="J121" s="32"/>
      <c r="K121" s="32"/>
      <c r="L121" s="32"/>
      <c r="M121" s="27">
        <f t="shared" si="6"/>
        <v>0</v>
      </c>
      <c r="N121" s="26" t="str">
        <f t="shared" si="7"/>
        <v/>
      </c>
      <c r="O121" s="36"/>
      <c r="P121" s="39">
        <f t="shared" si="8"/>
        <v>0</v>
      </c>
    </row>
    <row r="122" spans="1:16" ht="24.95" customHeight="1" x14ac:dyDescent="0.2">
      <c r="A122" s="146"/>
      <c r="B122" s="147"/>
      <c r="C122" s="148"/>
      <c r="D122" s="70"/>
      <c r="E122" s="110"/>
      <c r="F122" s="31"/>
      <c r="G122" s="32"/>
      <c r="H122" s="25">
        <f t="shared" si="5"/>
        <v>0</v>
      </c>
      <c r="I122" s="32"/>
      <c r="J122" s="32"/>
      <c r="K122" s="32"/>
      <c r="L122" s="32"/>
      <c r="M122" s="27">
        <f t="shared" si="6"/>
        <v>0</v>
      </c>
      <c r="N122" s="26" t="str">
        <f t="shared" si="7"/>
        <v/>
      </c>
      <c r="O122" s="36"/>
      <c r="P122" s="39">
        <f t="shared" si="8"/>
        <v>0</v>
      </c>
    </row>
    <row r="123" spans="1:16" ht="24.95" customHeight="1" x14ac:dyDescent="0.2">
      <c r="A123" s="146"/>
      <c r="B123" s="147"/>
      <c r="C123" s="148"/>
      <c r="D123" s="70"/>
      <c r="E123" s="110"/>
      <c r="F123" s="31"/>
      <c r="G123" s="32"/>
      <c r="H123" s="25">
        <f t="shared" si="5"/>
        <v>0</v>
      </c>
      <c r="I123" s="32"/>
      <c r="J123" s="32"/>
      <c r="K123" s="32"/>
      <c r="L123" s="32"/>
      <c r="M123" s="27">
        <f t="shared" si="6"/>
        <v>0</v>
      </c>
      <c r="N123" s="26" t="str">
        <f t="shared" si="7"/>
        <v/>
      </c>
      <c r="O123" s="36"/>
      <c r="P123" s="39">
        <f t="shared" si="8"/>
        <v>0</v>
      </c>
    </row>
    <row r="124" spans="1:16" ht="24.95" customHeight="1" x14ac:dyDescent="0.2">
      <c r="A124" s="146"/>
      <c r="B124" s="147"/>
      <c r="C124" s="148"/>
      <c r="D124" s="70"/>
      <c r="E124" s="110"/>
      <c r="F124" s="31"/>
      <c r="G124" s="32"/>
      <c r="H124" s="25">
        <f t="shared" si="5"/>
        <v>0</v>
      </c>
      <c r="I124" s="32"/>
      <c r="J124" s="32"/>
      <c r="K124" s="32"/>
      <c r="L124" s="32"/>
      <c r="M124" s="27">
        <f t="shared" si="6"/>
        <v>0</v>
      </c>
      <c r="N124" s="26" t="str">
        <f t="shared" si="7"/>
        <v/>
      </c>
      <c r="O124" s="36"/>
      <c r="P124" s="39">
        <f t="shared" si="8"/>
        <v>0</v>
      </c>
    </row>
    <row r="125" spans="1:16" ht="24.95" customHeight="1" x14ac:dyDescent="0.2">
      <c r="A125" s="146"/>
      <c r="B125" s="147"/>
      <c r="C125" s="148"/>
      <c r="D125" s="70"/>
      <c r="E125" s="110"/>
      <c r="F125" s="31"/>
      <c r="G125" s="32"/>
      <c r="H125" s="25">
        <f t="shared" si="5"/>
        <v>0</v>
      </c>
      <c r="I125" s="32"/>
      <c r="J125" s="32"/>
      <c r="K125" s="32"/>
      <c r="L125" s="32"/>
      <c r="M125" s="27">
        <f t="shared" si="6"/>
        <v>0</v>
      </c>
      <c r="N125" s="26" t="str">
        <f t="shared" si="7"/>
        <v/>
      </c>
      <c r="O125" s="36"/>
      <c r="P125" s="39">
        <f t="shared" si="8"/>
        <v>0</v>
      </c>
    </row>
    <row r="126" spans="1:16" ht="24.95" customHeight="1" x14ac:dyDescent="0.2">
      <c r="A126" s="146"/>
      <c r="B126" s="147"/>
      <c r="C126" s="148"/>
      <c r="D126" s="70"/>
      <c r="E126" s="110"/>
      <c r="F126" s="31"/>
      <c r="G126" s="32"/>
      <c r="H126" s="25">
        <f t="shared" si="5"/>
        <v>0</v>
      </c>
      <c r="I126" s="32"/>
      <c r="J126" s="32"/>
      <c r="K126" s="32"/>
      <c r="L126" s="32"/>
      <c r="M126" s="27">
        <f t="shared" si="6"/>
        <v>0</v>
      </c>
      <c r="N126" s="26" t="str">
        <f t="shared" si="7"/>
        <v/>
      </c>
      <c r="O126" s="36"/>
      <c r="P126" s="39">
        <f t="shared" si="8"/>
        <v>0</v>
      </c>
    </row>
    <row r="127" spans="1:16" ht="24.95" customHeight="1" x14ac:dyDescent="0.2">
      <c r="A127" s="146"/>
      <c r="B127" s="147"/>
      <c r="C127" s="148"/>
      <c r="D127" s="70"/>
      <c r="E127" s="110"/>
      <c r="F127" s="31"/>
      <c r="G127" s="32"/>
      <c r="H127" s="25">
        <f t="shared" si="5"/>
        <v>0</v>
      </c>
      <c r="I127" s="32"/>
      <c r="J127" s="32"/>
      <c r="K127" s="32"/>
      <c r="L127" s="32"/>
      <c r="M127" s="27">
        <f t="shared" si="6"/>
        <v>0</v>
      </c>
      <c r="N127" s="26" t="str">
        <f t="shared" si="7"/>
        <v/>
      </c>
      <c r="O127" s="36"/>
      <c r="P127" s="39">
        <f t="shared" si="8"/>
        <v>0</v>
      </c>
    </row>
    <row r="128" spans="1:16" ht="24.95" customHeight="1" x14ac:dyDescent="0.2">
      <c r="A128" s="146"/>
      <c r="B128" s="147"/>
      <c r="C128" s="148"/>
      <c r="D128" s="70"/>
      <c r="E128" s="110"/>
      <c r="F128" s="31"/>
      <c r="G128" s="32"/>
      <c r="H128" s="25">
        <f t="shared" si="5"/>
        <v>0</v>
      </c>
      <c r="I128" s="32"/>
      <c r="J128" s="32"/>
      <c r="K128" s="32"/>
      <c r="L128" s="32"/>
      <c r="M128" s="27">
        <f t="shared" si="6"/>
        <v>0</v>
      </c>
      <c r="N128" s="26" t="str">
        <f t="shared" si="7"/>
        <v/>
      </c>
      <c r="O128" s="36"/>
      <c r="P128" s="39">
        <f t="shared" si="8"/>
        <v>0</v>
      </c>
    </row>
    <row r="129" spans="1:16" ht="24.95" customHeight="1" thickBot="1" x14ac:dyDescent="0.25">
      <c r="A129" s="153"/>
      <c r="B129" s="154"/>
      <c r="C129" s="155"/>
      <c r="D129" s="71"/>
      <c r="E129" s="111"/>
      <c r="F129" s="33"/>
      <c r="G129" s="34"/>
      <c r="H129" s="48">
        <f t="shared" si="5"/>
        <v>0</v>
      </c>
      <c r="I129" s="34"/>
      <c r="J129" s="34"/>
      <c r="K129" s="34"/>
      <c r="L129" s="34"/>
      <c r="M129" s="28">
        <f t="shared" si="6"/>
        <v>0</v>
      </c>
      <c r="N129" s="49" t="str">
        <f t="shared" si="7"/>
        <v/>
      </c>
      <c r="O129" s="37"/>
      <c r="P129" s="40">
        <f t="shared" si="8"/>
        <v>0</v>
      </c>
    </row>
  </sheetData>
  <sheetProtection algorithmName="SHA-512" hashValue="k6KVJZzRCOCKDjSl+G3q+1JJY+NGSIreOh1neRQblQuJV5zVHYa2u6zKxAqqWlxVGn9oKuMG1iDhs7emXH+Orw==" saltValue="urDSm115L/CTIDzF7Z1sIw==" spinCount="100000" sheet="1" objects="1" scenarios="1"/>
  <mergeCells count="125">
    <mergeCell ref="A127:C127"/>
    <mergeCell ref="A128:C128"/>
    <mergeCell ref="A129:C129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J6:K6"/>
    <mergeCell ref="O6:P6"/>
    <mergeCell ref="A9:C10"/>
    <mergeCell ref="F9:P9"/>
    <mergeCell ref="D17:D18"/>
    <mergeCell ref="F17:P17"/>
    <mergeCell ref="N1:O1"/>
    <mergeCell ref="J3:K3"/>
    <mergeCell ref="O3:P3"/>
    <mergeCell ref="J4:K4"/>
    <mergeCell ref="O4:P4"/>
    <mergeCell ref="J5:K5"/>
    <mergeCell ref="O5:P5"/>
    <mergeCell ref="A19:C19"/>
    <mergeCell ref="A20:C20"/>
    <mergeCell ref="E17:E18"/>
  </mergeCells>
  <conditionalFormatting sqref="N19:N129">
    <cfRule type="cellIs" dxfId="41" priority="2" operator="equal">
      <formula>"zlý súčet"</formula>
    </cfRule>
  </conditionalFormatting>
  <conditionalFormatting sqref="N1">
    <cfRule type="cellIs" dxfId="40" priority="1" operator="equal">
      <formula>"nekorektne zadané údaje"</formula>
    </cfRule>
  </conditionalFormatting>
  <dataValidations count="1">
    <dataValidation type="list" allowBlank="1" showInputMessage="1" showErrorMessage="1" sqref="D19:D129">
      <formula1>$R$1:$R$3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6" orientation="landscape" verticalDpi="4294967293" r:id="rId1"/>
  <ignoredErrors>
    <ignoredError sqref="M14 P1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'Výd. 2016'!$R$4:$R$7</xm:f>
          </x14:formula1>
          <xm:sqref>E19:E129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I15" sqref="I15"/>
    </sheetView>
  </sheetViews>
  <sheetFormatPr defaultRowHeight="12" x14ac:dyDescent="0.2"/>
  <cols>
    <col min="1" max="1" width="11.28515625" style="1" customWidth="1"/>
    <col min="2" max="9" width="16.42578125" style="1" customWidth="1"/>
    <col min="10" max="10" width="13.7109375" style="1" customWidth="1"/>
    <col min="11" max="12" width="13.28515625" style="1" hidden="1" customWidth="1"/>
    <col min="13" max="15" width="13.28515625" style="1" customWidth="1"/>
    <col min="16" max="16384" width="9.140625" style="1"/>
  </cols>
  <sheetData>
    <row r="1" spans="1:12" x14ac:dyDescent="0.2">
      <c r="A1" s="23" t="s">
        <v>53</v>
      </c>
    </row>
    <row r="2" spans="1:12" ht="12.75" x14ac:dyDescent="0.2">
      <c r="A2" s="24" t="s">
        <v>20</v>
      </c>
      <c r="E2" s="156" t="str">
        <f>IF(SUM(K8:L15)&gt;0,"zadajte výšku žiadaného príspevku zo žlto označených buniek","")</f>
        <v/>
      </c>
      <c r="F2" s="156"/>
      <c r="G2" s="156"/>
      <c r="H2" s="156"/>
    </row>
    <row r="3" spans="1:12" x14ac:dyDescent="0.2">
      <c r="E3" s="157"/>
      <c r="F3" s="157"/>
      <c r="G3" s="157"/>
      <c r="H3" s="157"/>
    </row>
    <row r="4" spans="1:12" x14ac:dyDescent="0.2">
      <c r="E4" s="157"/>
      <c r="F4" s="157"/>
      <c r="G4" s="157"/>
      <c r="H4" s="157"/>
    </row>
    <row r="5" spans="1:12" ht="12.75" thickBot="1" x14ac:dyDescent="0.25"/>
    <row r="6" spans="1:12" ht="24.75" customHeight="1" thickBot="1" x14ac:dyDescent="0.25">
      <c r="A6" s="51" t="s">
        <v>21</v>
      </c>
      <c r="B6" s="159" t="s">
        <v>22</v>
      </c>
      <c r="C6" s="160"/>
      <c r="D6" s="160" t="s">
        <v>23</v>
      </c>
      <c r="E6" s="160"/>
      <c r="F6" s="160" t="s">
        <v>24</v>
      </c>
      <c r="G6" s="160"/>
      <c r="H6" s="160" t="s">
        <v>25</v>
      </c>
      <c r="I6" s="161"/>
    </row>
    <row r="7" spans="1:12" ht="24.95" customHeight="1" thickBot="1" x14ac:dyDescent="0.25">
      <c r="A7" s="51"/>
      <c r="B7" s="86" t="s">
        <v>56</v>
      </c>
      <c r="C7" s="87" t="s">
        <v>58</v>
      </c>
      <c r="D7" s="86" t="s">
        <v>56</v>
      </c>
      <c r="E7" s="87" t="s">
        <v>58</v>
      </c>
      <c r="F7" s="86" t="s">
        <v>56</v>
      </c>
      <c r="G7" s="87" t="s">
        <v>58</v>
      </c>
      <c r="H7" s="86" t="s">
        <v>56</v>
      </c>
      <c r="I7" s="88" t="s">
        <v>58</v>
      </c>
      <c r="K7" s="112" t="s">
        <v>56</v>
      </c>
      <c r="L7" s="113" t="s">
        <v>58</v>
      </c>
    </row>
    <row r="8" spans="1:12" ht="24.95" customHeight="1" x14ac:dyDescent="0.2">
      <c r="A8" s="82">
        <v>2016</v>
      </c>
      <c r="B8" s="83">
        <f>TRANSPOSE('Výd. 2016'!P11)</f>
        <v>0</v>
      </c>
      <c r="C8" s="83">
        <f>TRANSPOSE('Výd. 2016'!P12)</f>
        <v>0</v>
      </c>
      <c r="D8" s="84"/>
      <c r="E8" s="84"/>
      <c r="F8" s="83">
        <f>B8-D8</f>
        <v>0</v>
      </c>
      <c r="G8" s="83">
        <f>C8-E8</f>
        <v>0</v>
      </c>
      <c r="H8" s="85" t="str">
        <f t="shared" ref="H8:H16" si="0">IF(B8=0,"",D8/B8)</f>
        <v/>
      </c>
      <c r="I8" s="89" t="str">
        <f t="shared" ref="I8:I16" si="1">IF(C8=0,"",E8/C8)</f>
        <v/>
      </c>
      <c r="K8" s="114">
        <f>IF(AND(B8&gt;0,D8=""),1,0)</f>
        <v>0</v>
      </c>
      <c r="L8" s="114">
        <f t="shared" ref="L8:L15" si="2">IF(AND(C8&gt;0,E8=""),1,0)</f>
        <v>0</v>
      </c>
    </row>
    <row r="9" spans="1:12" ht="24.95" customHeight="1" x14ac:dyDescent="0.2">
      <c r="A9" s="72">
        <v>2017</v>
      </c>
      <c r="B9" s="74">
        <f>TRANSPOSE('Výd. 2017'!P11)</f>
        <v>0</v>
      </c>
      <c r="C9" s="74">
        <f>TRANSPOSE('Výd. 2017'!P12)</f>
        <v>0</v>
      </c>
      <c r="D9" s="84"/>
      <c r="E9" s="84"/>
      <c r="F9" s="74">
        <f t="shared" ref="F9:F15" si="3">B9-D9</f>
        <v>0</v>
      </c>
      <c r="G9" s="74">
        <f t="shared" ref="G9:G15" si="4">C9-E9</f>
        <v>0</v>
      </c>
      <c r="H9" s="75" t="str">
        <f t="shared" si="0"/>
        <v/>
      </c>
      <c r="I9" s="90" t="str">
        <f t="shared" si="1"/>
        <v/>
      </c>
      <c r="K9" s="114">
        <f t="shared" ref="K9:K15" si="5">IF(AND(B9&gt;0,D9=""),1,0)</f>
        <v>0</v>
      </c>
      <c r="L9" s="114">
        <f t="shared" si="2"/>
        <v>0</v>
      </c>
    </row>
    <row r="10" spans="1:12" ht="24.95" customHeight="1" x14ac:dyDescent="0.2">
      <c r="A10" s="72">
        <v>2018</v>
      </c>
      <c r="B10" s="74">
        <f>TRANSPOSE('Výd. 2018'!P11)</f>
        <v>0</v>
      </c>
      <c r="C10" s="74">
        <f>TRANSPOSE('Výd. 2018'!P12)</f>
        <v>0</v>
      </c>
      <c r="D10" s="84"/>
      <c r="E10" s="84"/>
      <c r="F10" s="74">
        <f t="shared" si="3"/>
        <v>0</v>
      </c>
      <c r="G10" s="74">
        <f t="shared" si="4"/>
        <v>0</v>
      </c>
      <c r="H10" s="75" t="str">
        <f t="shared" si="0"/>
        <v/>
      </c>
      <c r="I10" s="90" t="str">
        <f t="shared" si="1"/>
        <v/>
      </c>
      <c r="K10" s="114">
        <f t="shared" si="5"/>
        <v>0</v>
      </c>
      <c r="L10" s="114">
        <f t="shared" si="2"/>
        <v>0</v>
      </c>
    </row>
    <row r="11" spans="1:12" ht="24.95" customHeight="1" x14ac:dyDescent="0.2">
      <c r="A11" s="72">
        <v>2019</v>
      </c>
      <c r="B11" s="74">
        <f>TRANSPOSE('Výd. 2019'!P11)</f>
        <v>0</v>
      </c>
      <c r="C11" s="74">
        <f>TRANSPOSE('Výd. 2019'!P12)</f>
        <v>0</v>
      </c>
      <c r="D11" s="84"/>
      <c r="E11" s="84"/>
      <c r="F11" s="74">
        <f t="shared" si="3"/>
        <v>0</v>
      </c>
      <c r="G11" s="74">
        <f t="shared" si="4"/>
        <v>0</v>
      </c>
      <c r="H11" s="75" t="str">
        <f t="shared" si="0"/>
        <v/>
      </c>
      <c r="I11" s="90" t="str">
        <f t="shared" si="1"/>
        <v/>
      </c>
      <c r="K11" s="114">
        <f t="shared" si="5"/>
        <v>0</v>
      </c>
      <c r="L11" s="114">
        <f t="shared" si="2"/>
        <v>0</v>
      </c>
    </row>
    <row r="12" spans="1:12" ht="24.95" customHeight="1" x14ac:dyDescent="0.2">
      <c r="A12" s="72">
        <v>2020</v>
      </c>
      <c r="B12" s="74">
        <f>TRANSPOSE('Výd. 2020'!P11)</f>
        <v>0</v>
      </c>
      <c r="C12" s="74">
        <f>TRANSPOSE('Výd. 2020'!P12)</f>
        <v>0</v>
      </c>
      <c r="D12" s="84"/>
      <c r="E12" s="84"/>
      <c r="F12" s="74">
        <f t="shared" si="3"/>
        <v>0</v>
      </c>
      <c r="G12" s="74">
        <f t="shared" si="4"/>
        <v>0</v>
      </c>
      <c r="H12" s="75" t="str">
        <f t="shared" si="0"/>
        <v/>
      </c>
      <c r="I12" s="90" t="str">
        <f t="shared" si="1"/>
        <v/>
      </c>
      <c r="K12" s="114">
        <f t="shared" si="5"/>
        <v>0</v>
      </c>
      <c r="L12" s="114">
        <f t="shared" si="2"/>
        <v>0</v>
      </c>
    </row>
    <row r="13" spans="1:12" ht="24.95" customHeight="1" x14ac:dyDescent="0.2">
      <c r="A13" s="72">
        <v>2021</v>
      </c>
      <c r="B13" s="74">
        <f>TRANSPOSE('Výd. 2021'!P11)</f>
        <v>0</v>
      </c>
      <c r="C13" s="74">
        <f>TRANSPOSE('Výd. 2021'!P12)</f>
        <v>0</v>
      </c>
      <c r="D13" s="84"/>
      <c r="E13" s="84"/>
      <c r="F13" s="74">
        <f t="shared" si="3"/>
        <v>0</v>
      </c>
      <c r="G13" s="74">
        <f t="shared" si="4"/>
        <v>0</v>
      </c>
      <c r="H13" s="75" t="str">
        <f t="shared" si="0"/>
        <v/>
      </c>
      <c r="I13" s="90" t="str">
        <f t="shared" si="1"/>
        <v/>
      </c>
      <c r="K13" s="114">
        <f t="shared" si="5"/>
        <v>0</v>
      </c>
      <c r="L13" s="114">
        <f t="shared" si="2"/>
        <v>0</v>
      </c>
    </row>
    <row r="14" spans="1:12" ht="24.95" customHeight="1" x14ac:dyDescent="0.2">
      <c r="A14" s="72">
        <v>2022</v>
      </c>
      <c r="B14" s="74">
        <f>TRANSPOSE('Výd. 2022'!P11)</f>
        <v>0</v>
      </c>
      <c r="C14" s="74">
        <f>TRANSPOSE('Výd. 2022'!P12)</f>
        <v>0</v>
      </c>
      <c r="D14" s="84"/>
      <c r="E14" s="84"/>
      <c r="F14" s="74">
        <f t="shared" si="3"/>
        <v>0</v>
      </c>
      <c r="G14" s="74">
        <f t="shared" si="4"/>
        <v>0</v>
      </c>
      <c r="H14" s="75" t="str">
        <f t="shared" si="0"/>
        <v/>
      </c>
      <c r="I14" s="90" t="str">
        <f t="shared" si="1"/>
        <v/>
      </c>
      <c r="K14" s="114">
        <f t="shared" si="5"/>
        <v>0</v>
      </c>
      <c r="L14" s="114">
        <f t="shared" si="2"/>
        <v>0</v>
      </c>
    </row>
    <row r="15" spans="1:12" ht="24.95" customHeight="1" thickBot="1" x14ac:dyDescent="0.25">
      <c r="A15" s="73">
        <v>2023</v>
      </c>
      <c r="B15" s="79">
        <f>TRANSPOSE('Výd. 2023'!P11)</f>
        <v>0</v>
      </c>
      <c r="C15" s="79">
        <f>TRANSPOSE('Výd. 2023'!P12)</f>
        <v>0</v>
      </c>
      <c r="D15" s="84"/>
      <c r="E15" s="84"/>
      <c r="F15" s="79">
        <f t="shared" si="3"/>
        <v>0</v>
      </c>
      <c r="G15" s="79">
        <f t="shared" si="4"/>
        <v>0</v>
      </c>
      <c r="H15" s="76" t="str">
        <f t="shared" si="0"/>
        <v/>
      </c>
      <c r="I15" s="91" t="str">
        <f t="shared" si="1"/>
        <v/>
      </c>
      <c r="K15" s="114">
        <f t="shared" si="5"/>
        <v>0</v>
      </c>
      <c r="L15" s="114">
        <f t="shared" si="2"/>
        <v>0</v>
      </c>
    </row>
    <row r="16" spans="1:12" ht="24.95" customHeight="1" thickBot="1" x14ac:dyDescent="0.25">
      <c r="A16" s="51" t="s">
        <v>12</v>
      </c>
      <c r="B16" s="80">
        <f t="shared" ref="B16:G16" si="6">SUM(B8:B15)</f>
        <v>0</v>
      </c>
      <c r="C16" s="77">
        <f t="shared" si="6"/>
        <v>0</v>
      </c>
      <c r="D16" s="77">
        <f t="shared" si="6"/>
        <v>0</v>
      </c>
      <c r="E16" s="77">
        <f t="shared" si="6"/>
        <v>0</v>
      </c>
      <c r="F16" s="77">
        <f t="shared" si="6"/>
        <v>0</v>
      </c>
      <c r="G16" s="77">
        <f t="shared" si="6"/>
        <v>0</v>
      </c>
      <c r="H16" s="78" t="str">
        <f t="shared" si="0"/>
        <v/>
      </c>
      <c r="I16" s="81" t="str">
        <f t="shared" si="1"/>
        <v/>
      </c>
    </row>
    <row r="17" spans="1:7" ht="24.95" customHeight="1" x14ac:dyDescent="0.2"/>
    <row r="18" spans="1:7" ht="24.95" customHeight="1" x14ac:dyDescent="0.2"/>
    <row r="19" spans="1:7" ht="24.95" customHeight="1" x14ac:dyDescent="0.2"/>
    <row r="20" spans="1:7" ht="15" customHeight="1" x14ac:dyDescent="0.2">
      <c r="A20" s="50" t="s">
        <v>44</v>
      </c>
      <c r="B20" s="158"/>
      <c r="C20" s="158"/>
      <c r="E20" s="50" t="s">
        <v>44</v>
      </c>
      <c r="F20" s="158"/>
      <c r="G20" s="158"/>
    </row>
    <row r="21" spans="1:7" ht="15" customHeight="1" x14ac:dyDescent="0.2">
      <c r="A21" s="50" t="s">
        <v>41</v>
      </c>
      <c r="B21" s="158"/>
      <c r="C21" s="158"/>
      <c r="E21" s="50" t="s">
        <v>41</v>
      </c>
      <c r="F21" s="158"/>
      <c r="G21" s="158"/>
    </row>
    <row r="22" spans="1:7" ht="15" customHeight="1" x14ac:dyDescent="0.2">
      <c r="A22" s="50" t="s">
        <v>42</v>
      </c>
      <c r="B22" s="158"/>
      <c r="C22" s="158"/>
      <c r="E22" s="50" t="s">
        <v>42</v>
      </c>
      <c r="F22" s="158"/>
      <c r="G22" s="158"/>
    </row>
    <row r="23" spans="1:7" ht="15" customHeight="1" x14ac:dyDescent="0.2">
      <c r="A23" s="50" t="s">
        <v>43</v>
      </c>
      <c r="B23" s="158"/>
      <c r="C23" s="158"/>
      <c r="E23" s="50" t="s">
        <v>43</v>
      </c>
      <c r="F23" s="158"/>
      <c r="G23" s="158"/>
    </row>
    <row r="24" spans="1:7" ht="24.95" customHeight="1" x14ac:dyDescent="0.2"/>
    <row r="25" spans="1:7" ht="24.95" customHeight="1" x14ac:dyDescent="0.2"/>
    <row r="26" spans="1:7" ht="24.95" customHeight="1" x14ac:dyDescent="0.2"/>
  </sheetData>
  <sheetProtection algorithmName="SHA-512" hashValue="IIDTuoY/evd8O5ql7VRFOCwYiJMnhDAeCool+NGa4ROb9OeWaf2hXnDXUBOvW+tH130KrniG0ssmqVpvh5mAYg==" saltValue="AaF7AEYEgDYBD1yickbDWw==" spinCount="100000" sheet="1" objects="1" scenarios="1"/>
  <mergeCells count="15">
    <mergeCell ref="B23:C23"/>
    <mergeCell ref="F20:G20"/>
    <mergeCell ref="F21:G21"/>
    <mergeCell ref="F22:G22"/>
    <mergeCell ref="F23:G23"/>
    <mergeCell ref="B20:C20"/>
    <mergeCell ref="E2:H2"/>
    <mergeCell ref="E3:H3"/>
    <mergeCell ref="E4:H4"/>
    <mergeCell ref="B21:C21"/>
    <mergeCell ref="B22:C22"/>
    <mergeCell ref="B6:C6"/>
    <mergeCell ref="D6:E6"/>
    <mergeCell ref="F6:G6"/>
    <mergeCell ref="H6:I6"/>
  </mergeCells>
  <conditionalFormatting sqref="D8">
    <cfRule type="expression" dxfId="39" priority="9">
      <formula>K8=1</formula>
    </cfRule>
  </conditionalFormatting>
  <conditionalFormatting sqref="E8">
    <cfRule type="expression" dxfId="38" priority="7">
      <formula>L8=1</formula>
    </cfRule>
  </conditionalFormatting>
  <conditionalFormatting sqref="D9:D15">
    <cfRule type="expression" dxfId="37" priority="5">
      <formula>K9=1</formula>
    </cfRule>
  </conditionalFormatting>
  <conditionalFormatting sqref="E9:E15">
    <cfRule type="expression" dxfId="36" priority="4">
      <formula>L9=1</formula>
    </cfRule>
  </conditionalFormatting>
  <conditionalFormatting sqref="E2">
    <cfRule type="cellIs" dxfId="35" priority="3" operator="equal">
      <formula>"zadajte výšku žiadaného príspevku zo žlto označených buniek"</formula>
    </cfRule>
  </conditionalFormatting>
  <conditionalFormatting sqref="E3">
    <cfRule type="cellIs" dxfId="34" priority="2" operator="equal">
      <formula>"výška žiadaného príspevku v menej rozvinutých regiónoch presahuje 70%"</formula>
    </cfRule>
  </conditionalFormatting>
  <conditionalFormatting sqref="E4">
    <cfRule type="cellIs" dxfId="33" priority="1" operator="equal">
      <formula>"výška žiadaného príspevku v ostatných regiónoch presahuje 70%"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Intenzita pomoci</vt:lpstr>
      <vt:lpstr>Harmonogram</vt:lpstr>
      <vt:lpstr>ŽoNFP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2015-10-13T11:14:32Z</cp:lastPrinted>
  <dcterms:created xsi:type="dcterms:W3CDTF">2015-04-10T04:36:35Z</dcterms:created>
  <dcterms:modified xsi:type="dcterms:W3CDTF">2015-10-16T11:35:42Z</dcterms:modified>
</cp:coreProperties>
</file>